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uttl\Desktop\OYB\Camps and Clinics\"/>
    </mc:Choice>
  </mc:AlternateContent>
  <xr:revisionPtr revIDLastSave="0" documentId="13_ncr:1_{378AFCAE-5A48-4D5A-AF30-488A59BD9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nkings" sheetId="1" r:id="rId1"/>
    <sheet name="Formula Worksheet" sheetId="2" state="hidden" r:id="rId2"/>
  </sheets>
  <definedNames>
    <definedName name="_xlnm._FilterDatabase" localSheetId="0" hidden="1">Rankings!$A$2:$AE$2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Q7" i="1"/>
  <c r="P7" i="1"/>
  <c r="H7" i="1"/>
  <c r="G7" i="1"/>
  <c r="G13" i="1"/>
  <c r="P4" i="1" l="1"/>
  <c r="P5" i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3" i="1"/>
  <c r="W4" i="1"/>
  <c r="X4" i="1"/>
  <c r="Y4" i="1"/>
  <c r="Z4" i="1"/>
  <c r="AA4" i="1"/>
  <c r="AB4" i="1"/>
  <c r="AC4" i="1"/>
  <c r="W5" i="1"/>
  <c r="X5" i="1"/>
  <c r="Y5" i="1"/>
  <c r="Z5" i="1"/>
  <c r="AA5" i="1"/>
  <c r="AB5" i="1"/>
  <c r="AC5" i="1"/>
  <c r="W6" i="1"/>
  <c r="X6" i="1"/>
  <c r="Y6" i="1"/>
  <c r="Z6" i="1"/>
  <c r="AA6" i="1"/>
  <c r="AB6" i="1"/>
  <c r="AC6" i="1"/>
  <c r="W8" i="1"/>
  <c r="X8" i="1"/>
  <c r="Y8" i="1"/>
  <c r="Z8" i="1"/>
  <c r="AA8" i="1"/>
  <c r="AB8" i="1"/>
  <c r="AC8" i="1"/>
  <c r="W9" i="1"/>
  <c r="X9" i="1"/>
  <c r="Y9" i="1"/>
  <c r="Z9" i="1"/>
  <c r="AA9" i="1"/>
  <c r="AB9" i="1"/>
  <c r="AC9" i="1"/>
  <c r="W10" i="1"/>
  <c r="X10" i="1"/>
  <c r="Y10" i="1"/>
  <c r="Z10" i="1"/>
  <c r="AA10" i="1"/>
  <c r="AB10" i="1"/>
  <c r="AC10" i="1"/>
  <c r="W11" i="1"/>
  <c r="X11" i="1"/>
  <c r="Y11" i="1"/>
  <c r="Z11" i="1"/>
  <c r="AA11" i="1"/>
  <c r="AB11" i="1"/>
  <c r="AC11" i="1"/>
  <c r="W12" i="1"/>
  <c r="X12" i="1"/>
  <c r="Y12" i="1"/>
  <c r="Z12" i="1"/>
  <c r="AA12" i="1"/>
  <c r="AB12" i="1"/>
  <c r="AC12" i="1"/>
  <c r="W13" i="1"/>
  <c r="X13" i="1"/>
  <c r="Y13" i="1"/>
  <c r="Z13" i="1"/>
  <c r="AA13" i="1"/>
  <c r="AB13" i="1"/>
  <c r="AC13" i="1"/>
  <c r="W14" i="1"/>
  <c r="X14" i="1"/>
  <c r="Y14" i="1"/>
  <c r="Z14" i="1"/>
  <c r="AA14" i="1"/>
  <c r="AB14" i="1"/>
  <c r="AC14" i="1"/>
  <c r="W15" i="1"/>
  <c r="X15" i="1"/>
  <c r="Y15" i="1"/>
  <c r="Z15" i="1"/>
  <c r="AA15" i="1"/>
  <c r="AB15" i="1"/>
  <c r="AC15" i="1"/>
  <c r="W16" i="1"/>
  <c r="X16" i="1"/>
  <c r="Y16" i="1"/>
  <c r="Z16" i="1"/>
  <c r="AA16" i="1"/>
  <c r="AB16" i="1"/>
  <c r="AC16" i="1"/>
  <c r="W17" i="1"/>
  <c r="X17" i="1"/>
  <c r="Y17" i="1"/>
  <c r="Z17" i="1"/>
  <c r="AA17" i="1"/>
  <c r="AB17" i="1"/>
  <c r="AC17" i="1"/>
  <c r="W18" i="1"/>
  <c r="X18" i="1"/>
  <c r="Y18" i="1"/>
  <c r="Z18" i="1"/>
  <c r="AA18" i="1"/>
  <c r="AB18" i="1"/>
  <c r="AC18" i="1"/>
  <c r="W19" i="1"/>
  <c r="X19" i="1"/>
  <c r="Y19" i="1"/>
  <c r="Z19" i="1"/>
  <c r="AA19" i="1"/>
  <c r="AB19" i="1"/>
  <c r="AC19" i="1"/>
  <c r="W20" i="1"/>
  <c r="X20" i="1"/>
  <c r="Y20" i="1"/>
  <c r="Z20" i="1"/>
  <c r="AA20" i="1"/>
  <c r="AB20" i="1"/>
  <c r="AC20" i="1"/>
  <c r="W21" i="1"/>
  <c r="X21" i="1"/>
  <c r="Y21" i="1"/>
  <c r="Z21" i="1"/>
  <c r="AA21" i="1"/>
  <c r="AB21" i="1"/>
  <c r="AC21" i="1"/>
  <c r="W22" i="1"/>
  <c r="X22" i="1"/>
  <c r="Y22" i="1"/>
  <c r="Z22" i="1"/>
  <c r="AA22" i="1"/>
  <c r="AB22" i="1"/>
  <c r="AC22" i="1"/>
  <c r="W23" i="1"/>
  <c r="X23" i="1"/>
  <c r="Y23" i="1"/>
  <c r="Z23" i="1"/>
  <c r="AA23" i="1"/>
  <c r="AB23" i="1"/>
  <c r="AC23" i="1"/>
  <c r="W24" i="1"/>
  <c r="X24" i="1"/>
  <c r="Y24" i="1"/>
  <c r="Z24" i="1"/>
  <c r="AA24" i="1"/>
  <c r="AB24" i="1"/>
  <c r="AC24" i="1"/>
  <c r="W25" i="1"/>
  <c r="X25" i="1"/>
  <c r="Y25" i="1"/>
  <c r="Z25" i="1"/>
  <c r="AA25" i="1"/>
  <c r="AB25" i="1"/>
  <c r="AC25" i="1"/>
  <c r="W26" i="1"/>
  <c r="X26" i="1"/>
  <c r="Y26" i="1"/>
  <c r="Z26" i="1"/>
  <c r="AA26" i="1"/>
  <c r="AB26" i="1"/>
  <c r="AC26" i="1"/>
  <c r="W27" i="1"/>
  <c r="X27" i="1"/>
  <c r="Y27" i="1"/>
  <c r="Z27" i="1"/>
  <c r="AA27" i="1"/>
  <c r="AB27" i="1"/>
  <c r="AC27" i="1"/>
  <c r="W28" i="1"/>
  <c r="X28" i="1"/>
  <c r="Y28" i="1"/>
  <c r="Z28" i="1"/>
  <c r="AA28" i="1"/>
  <c r="AB28" i="1"/>
  <c r="AC28" i="1"/>
  <c r="W29" i="1"/>
  <c r="X29" i="1"/>
  <c r="Y29" i="1"/>
  <c r="Z29" i="1"/>
  <c r="AA29" i="1"/>
  <c r="AB29" i="1"/>
  <c r="AC29" i="1"/>
  <c r="W30" i="1"/>
  <c r="X30" i="1"/>
  <c r="Y30" i="1"/>
  <c r="Z30" i="1"/>
  <c r="AA30" i="1"/>
  <c r="AB30" i="1"/>
  <c r="AC30" i="1"/>
  <c r="W31" i="1"/>
  <c r="X31" i="1"/>
  <c r="Y31" i="1"/>
  <c r="Z31" i="1"/>
  <c r="AA31" i="1"/>
  <c r="AB31" i="1"/>
  <c r="AC31" i="1"/>
  <c r="W32" i="1"/>
  <c r="X32" i="1"/>
  <c r="Y32" i="1"/>
  <c r="Z32" i="1"/>
  <c r="AA32" i="1"/>
  <c r="AB32" i="1"/>
  <c r="AC32" i="1"/>
  <c r="W33" i="1"/>
  <c r="X33" i="1"/>
  <c r="Y33" i="1"/>
  <c r="Z33" i="1"/>
  <c r="AA33" i="1"/>
  <c r="AB33" i="1"/>
  <c r="AC33" i="1"/>
  <c r="W34" i="1"/>
  <c r="X34" i="1"/>
  <c r="Y34" i="1"/>
  <c r="Z34" i="1"/>
  <c r="AA34" i="1"/>
  <c r="AB34" i="1"/>
  <c r="AC34" i="1"/>
  <c r="W35" i="1"/>
  <c r="X35" i="1"/>
  <c r="Y35" i="1"/>
  <c r="Z35" i="1"/>
  <c r="AA35" i="1"/>
  <c r="AB35" i="1"/>
  <c r="AC35" i="1"/>
  <c r="W36" i="1"/>
  <c r="X36" i="1"/>
  <c r="Y36" i="1"/>
  <c r="Z36" i="1"/>
  <c r="AA36" i="1"/>
  <c r="AB36" i="1"/>
  <c r="AC36" i="1"/>
  <c r="W37" i="1"/>
  <c r="X37" i="1"/>
  <c r="Y37" i="1"/>
  <c r="Z37" i="1"/>
  <c r="AA37" i="1"/>
  <c r="AB37" i="1"/>
  <c r="AC37" i="1"/>
  <c r="W38" i="1"/>
  <c r="X38" i="1"/>
  <c r="Y38" i="1"/>
  <c r="Z38" i="1"/>
  <c r="AA38" i="1"/>
  <c r="AB38" i="1"/>
  <c r="AC38" i="1"/>
  <c r="W39" i="1"/>
  <c r="X39" i="1"/>
  <c r="Y39" i="1"/>
  <c r="Z39" i="1"/>
  <c r="AA39" i="1"/>
  <c r="AB39" i="1"/>
  <c r="AC39" i="1"/>
  <c r="W40" i="1"/>
  <c r="X40" i="1"/>
  <c r="Y40" i="1"/>
  <c r="Z40" i="1"/>
  <c r="AA40" i="1"/>
  <c r="AB40" i="1"/>
  <c r="AC40" i="1"/>
  <c r="W41" i="1"/>
  <c r="X41" i="1"/>
  <c r="Y41" i="1"/>
  <c r="Z41" i="1"/>
  <c r="AA41" i="1"/>
  <c r="AB41" i="1"/>
  <c r="AC41" i="1"/>
  <c r="W42" i="1"/>
  <c r="X42" i="1"/>
  <c r="Y42" i="1"/>
  <c r="Z42" i="1"/>
  <c r="AA42" i="1"/>
  <c r="AB42" i="1"/>
  <c r="AC42" i="1"/>
  <c r="W43" i="1"/>
  <c r="X43" i="1"/>
  <c r="Y43" i="1"/>
  <c r="Z43" i="1"/>
  <c r="AA43" i="1"/>
  <c r="AB43" i="1"/>
  <c r="AC43" i="1"/>
  <c r="W44" i="1"/>
  <c r="X44" i="1"/>
  <c r="Y44" i="1"/>
  <c r="Z44" i="1"/>
  <c r="AA44" i="1"/>
  <c r="AB44" i="1"/>
  <c r="AC44" i="1"/>
  <c r="W45" i="1"/>
  <c r="X45" i="1"/>
  <c r="Y45" i="1"/>
  <c r="Z45" i="1"/>
  <c r="AA45" i="1"/>
  <c r="AB45" i="1"/>
  <c r="AC45" i="1"/>
  <c r="W46" i="1"/>
  <c r="X46" i="1"/>
  <c r="Y46" i="1"/>
  <c r="Z46" i="1"/>
  <c r="AA46" i="1"/>
  <c r="AB46" i="1"/>
  <c r="AC46" i="1"/>
  <c r="W47" i="1"/>
  <c r="X47" i="1"/>
  <c r="Y47" i="1"/>
  <c r="Z47" i="1"/>
  <c r="AA47" i="1"/>
  <c r="AB47" i="1"/>
  <c r="AC47" i="1"/>
  <c r="W48" i="1"/>
  <c r="X48" i="1"/>
  <c r="Y48" i="1"/>
  <c r="Z48" i="1"/>
  <c r="AA48" i="1"/>
  <c r="AB48" i="1"/>
  <c r="AC48" i="1"/>
  <c r="W49" i="1"/>
  <c r="X49" i="1"/>
  <c r="Y49" i="1"/>
  <c r="Z49" i="1"/>
  <c r="AA49" i="1"/>
  <c r="AB49" i="1"/>
  <c r="AC49" i="1"/>
  <c r="W50" i="1"/>
  <c r="X50" i="1"/>
  <c r="Y50" i="1"/>
  <c r="Z50" i="1"/>
  <c r="AA50" i="1"/>
  <c r="AB50" i="1"/>
  <c r="AC50" i="1"/>
  <c r="W51" i="1"/>
  <c r="X51" i="1"/>
  <c r="Y51" i="1"/>
  <c r="Z51" i="1"/>
  <c r="AA51" i="1"/>
  <c r="AB51" i="1"/>
  <c r="AC51" i="1"/>
  <c r="W52" i="1"/>
  <c r="X52" i="1"/>
  <c r="Y52" i="1"/>
  <c r="Z52" i="1"/>
  <c r="AA52" i="1"/>
  <c r="AB52" i="1"/>
  <c r="AC52" i="1"/>
  <c r="W53" i="1"/>
  <c r="X53" i="1"/>
  <c r="Y53" i="1"/>
  <c r="Z53" i="1"/>
  <c r="AA53" i="1"/>
  <c r="AB53" i="1"/>
  <c r="AC53" i="1"/>
  <c r="W54" i="1"/>
  <c r="X54" i="1"/>
  <c r="Y54" i="1"/>
  <c r="Z54" i="1"/>
  <c r="AA54" i="1"/>
  <c r="AB54" i="1"/>
  <c r="AC54" i="1"/>
  <c r="W55" i="1"/>
  <c r="X55" i="1"/>
  <c r="Y55" i="1"/>
  <c r="Z55" i="1"/>
  <c r="AA55" i="1"/>
  <c r="AB55" i="1"/>
  <c r="AC55" i="1"/>
  <c r="W56" i="1"/>
  <c r="X56" i="1"/>
  <c r="Y56" i="1"/>
  <c r="Z56" i="1"/>
  <c r="AA56" i="1"/>
  <c r="AB56" i="1"/>
  <c r="AC56" i="1"/>
  <c r="W57" i="1"/>
  <c r="X57" i="1"/>
  <c r="Y57" i="1"/>
  <c r="Z57" i="1"/>
  <c r="AA57" i="1"/>
  <c r="AB57" i="1"/>
  <c r="AC57" i="1"/>
  <c r="W58" i="1"/>
  <c r="X58" i="1"/>
  <c r="Y58" i="1"/>
  <c r="Z58" i="1"/>
  <c r="AA58" i="1"/>
  <c r="AB58" i="1"/>
  <c r="AC58" i="1"/>
  <c r="W59" i="1"/>
  <c r="X59" i="1"/>
  <c r="Y59" i="1"/>
  <c r="Z59" i="1"/>
  <c r="AA59" i="1"/>
  <c r="AB59" i="1"/>
  <c r="AC59" i="1"/>
  <c r="W60" i="1"/>
  <c r="X60" i="1"/>
  <c r="Y60" i="1"/>
  <c r="Z60" i="1"/>
  <c r="AA60" i="1"/>
  <c r="AB60" i="1"/>
  <c r="AC60" i="1"/>
  <c r="W61" i="1"/>
  <c r="X61" i="1"/>
  <c r="Y61" i="1"/>
  <c r="Z61" i="1"/>
  <c r="AA61" i="1"/>
  <c r="AB61" i="1"/>
  <c r="AC61" i="1"/>
  <c r="W62" i="1"/>
  <c r="X62" i="1"/>
  <c r="Y62" i="1"/>
  <c r="Z62" i="1"/>
  <c r="AA62" i="1"/>
  <c r="AB62" i="1"/>
  <c r="AC62" i="1"/>
  <c r="W63" i="1"/>
  <c r="X63" i="1"/>
  <c r="Y63" i="1"/>
  <c r="Z63" i="1"/>
  <c r="AA63" i="1"/>
  <c r="AB63" i="1"/>
  <c r="AC63" i="1"/>
  <c r="W64" i="1"/>
  <c r="X64" i="1"/>
  <c r="Y64" i="1"/>
  <c r="Z64" i="1"/>
  <c r="AA64" i="1"/>
  <c r="AB64" i="1"/>
  <c r="AC64" i="1"/>
  <c r="W65" i="1"/>
  <c r="X65" i="1"/>
  <c r="Y65" i="1"/>
  <c r="Z65" i="1"/>
  <c r="AA65" i="1"/>
  <c r="AB65" i="1"/>
  <c r="AC65" i="1"/>
  <c r="W66" i="1"/>
  <c r="X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X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X81" i="1"/>
  <c r="Y81" i="1"/>
  <c r="Z81" i="1"/>
  <c r="AA81" i="1"/>
  <c r="AB81" i="1"/>
  <c r="AC81" i="1"/>
  <c r="W82" i="1"/>
  <c r="X82" i="1"/>
  <c r="Y82" i="1"/>
  <c r="Z82" i="1"/>
  <c r="AA82" i="1"/>
  <c r="AB82" i="1"/>
  <c r="AC82" i="1"/>
  <c r="W83" i="1"/>
  <c r="X83" i="1"/>
  <c r="Y83" i="1"/>
  <c r="Z83" i="1"/>
  <c r="AA83" i="1"/>
  <c r="AB83" i="1"/>
  <c r="AC83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W92" i="1"/>
  <c r="X92" i="1"/>
  <c r="Y92" i="1"/>
  <c r="Z92" i="1"/>
  <c r="AA92" i="1"/>
  <c r="AB92" i="1"/>
  <c r="AC92" i="1"/>
  <c r="W93" i="1"/>
  <c r="X93" i="1"/>
  <c r="Y93" i="1"/>
  <c r="Z93" i="1"/>
  <c r="AA93" i="1"/>
  <c r="AB93" i="1"/>
  <c r="AC93" i="1"/>
  <c r="W94" i="1"/>
  <c r="X94" i="1"/>
  <c r="Y94" i="1"/>
  <c r="Z94" i="1"/>
  <c r="AA94" i="1"/>
  <c r="AB94" i="1"/>
  <c r="AC94" i="1"/>
  <c r="W95" i="1"/>
  <c r="X95" i="1"/>
  <c r="Y95" i="1"/>
  <c r="Z95" i="1"/>
  <c r="AA95" i="1"/>
  <c r="AB95" i="1"/>
  <c r="AC95" i="1"/>
  <c r="W96" i="1"/>
  <c r="X96" i="1"/>
  <c r="Y96" i="1"/>
  <c r="Z96" i="1"/>
  <c r="AA96" i="1"/>
  <c r="AB96" i="1"/>
  <c r="AC96" i="1"/>
  <c r="W97" i="1"/>
  <c r="X97" i="1"/>
  <c r="Y97" i="1"/>
  <c r="Z97" i="1"/>
  <c r="AA97" i="1"/>
  <c r="AB97" i="1"/>
  <c r="AC97" i="1"/>
  <c r="W98" i="1"/>
  <c r="X98" i="1"/>
  <c r="Y98" i="1"/>
  <c r="Z98" i="1"/>
  <c r="AA98" i="1"/>
  <c r="AB98" i="1"/>
  <c r="AC98" i="1"/>
  <c r="W99" i="1"/>
  <c r="X99" i="1"/>
  <c r="Y99" i="1"/>
  <c r="Z99" i="1"/>
  <c r="AA99" i="1"/>
  <c r="AB99" i="1"/>
  <c r="AC99" i="1"/>
  <c r="W100" i="1"/>
  <c r="X100" i="1"/>
  <c r="Y100" i="1"/>
  <c r="Z100" i="1"/>
  <c r="AA100" i="1"/>
  <c r="AB100" i="1"/>
  <c r="AC100" i="1"/>
  <c r="AC3" i="1"/>
  <c r="AB3" i="1"/>
  <c r="AA3" i="1"/>
  <c r="Z3" i="1"/>
  <c r="Y3" i="1"/>
  <c r="X3" i="1"/>
  <c r="AD4" i="1"/>
  <c r="AD5" i="1"/>
  <c r="AD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3" i="1"/>
  <c r="W3" i="1"/>
  <c r="V3" i="1"/>
  <c r="U3" i="1"/>
  <c r="U4" i="1"/>
  <c r="V4" i="1"/>
  <c r="U5" i="1"/>
  <c r="V5" i="1"/>
  <c r="V6" i="1"/>
  <c r="V9" i="1"/>
  <c r="U10" i="1"/>
  <c r="V10" i="1"/>
  <c r="U11" i="1"/>
  <c r="V11" i="1"/>
  <c r="U12" i="1"/>
  <c r="V12" i="1"/>
  <c r="V13" i="1"/>
  <c r="U14" i="1"/>
  <c r="V14" i="1"/>
  <c r="U15" i="1"/>
  <c r="V15" i="1"/>
  <c r="U16" i="1"/>
  <c r="V16" i="1"/>
  <c r="V17" i="1"/>
  <c r="U18" i="1"/>
  <c r="U19" i="1"/>
  <c r="V19" i="1"/>
  <c r="V20" i="1"/>
  <c r="U21" i="1"/>
  <c r="S21" i="1" s="1"/>
  <c r="V21" i="1"/>
  <c r="V22" i="1"/>
  <c r="V23" i="1"/>
  <c r="V24" i="1"/>
  <c r="V25" i="1"/>
  <c r="U26" i="1"/>
  <c r="V26" i="1"/>
  <c r="V27" i="1"/>
  <c r="V29" i="1"/>
  <c r="V31" i="1"/>
  <c r="V32" i="1"/>
  <c r="V33" i="1"/>
  <c r="U34" i="1"/>
  <c r="U35" i="1"/>
  <c r="V35" i="1"/>
  <c r="U36" i="1"/>
  <c r="U38" i="1"/>
  <c r="V38" i="1"/>
  <c r="V39" i="1"/>
  <c r="V40" i="1"/>
  <c r="U41" i="1"/>
  <c r="V41" i="1"/>
  <c r="V42" i="1"/>
  <c r="U44" i="1"/>
  <c r="V45" i="1"/>
  <c r="U46" i="1"/>
  <c r="V46" i="1"/>
  <c r="V47" i="1"/>
  <c r="U48" i="1"/>
  <c r="V48" i="1"/>
  <c r="U49" i="1"/>
  <c r="V49" i="1"/>
  <c r="V50" i="1"/>
  <c r="U51" i="1"/>
  <c r="V51" i="1"/>
  <c r="V52" i="1"/>
  <c r="V53" i="1"/>
  <c r="V54" i="1"/>
  <c r="V55" i="1"/>
  <c r="U56" i="1"/>
  <c r="V56" i="1"/>
  <c r="V57" i="1"/>
  <c r="U58" i="1"/>
  <c r="V58" i="1"/>
  <c r="V59" i="1"/>
  <c r="V60" i="1"/>
  <c r="V61" i="1"/>
  <c r="V63" i="1"/>
  <c r="U66" i="1"/>
  <c r="V66" i="1"/>
  <c r="V67" i="1"/>
  <c r="U68" i="1"/>
  <c r="V68" i="1"/>
  <c r="V69" i="1"/>
  <c r="V70" i="1"/>
  <c r="V71" i="1"/>
  <c r="V72" i="1"/>
  <c r="V73" i="1"/>
  <c r="V76" i="1"/>
  <c r="V78" i="1"/>
  <c r="V79" i="1"/>
  <c r="V80" i="1"/>
  <c r="V81" i="1"/>
  <c r="V82" i="1"/>
  <c r="V83" i="1"/>
  <c r="U84" i="1"/>
  <c r="V84" i="1"/>
  <c r="U85" i="1"/>
  <c r="V85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G4" i="1"/>
  <c r="G5" i="1"/>
  <c r="G6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Q99" i="1" l="1"/>
  <c r="Q95" i="1"/>
  <c r="Q91" i="1"/>
  <c r="Q87" i="1"/>
  <c r="Q100" i="1"/>
  <c r="Q96" i="1"/>
  <c r="Q92" i="1"/>
  <c r="Q88" i="1"/>
  <c r="Q84" i="1"/>
  <c r="Q68" i="1"/>
  <c r="Q48" i="1"/>
  <c r="Q97" i="1"/>
  <c r="Q93" i="1"/>
  <c r="Q89" i="1"/>
  <c r="Q85" i="1"/>
  <c r="Q98" i="1"/>
  <c r="Q94" i="1"/>
  <c r="Q90" i="1"/>
  <c r="Q86" i="1"/>
  <c r="Q22" i="1"/>
  <c r="Q72" i="1"/>
  <c r="Q70" i="1"/>
  <c r="Q64" i="1"/>
  <c r="Q45" i="1"/>
  <c r="Q30" i="1"/>
  <c r="Q11" i="1"/>
  <c r="Q8" i="1"/>
  <c r="Q49" i="1"/>
  <c r="Q41" i="1"/>
  <c r="Q37" i="1"/>
  <c r="Q33" i="1"/>
  <c r="Q29" i="1"/>
  <c r="Q13" i="1"/>
  <c r="Q82" i="1"/>
  <c r="Q78" i="1"/>
  <c r="Q74" i="1"/>
  <c r="Q58" i="1"/>
  <c r="Q53" i="1"/>
  <c r="Q50" i="1"/>
  <c r="Q21" i="1"/>
  <c r="Q6" i="1"/>
  <c r="Q73" i="1"/>
  <c r="Q65" i="1"/>
  <c r="Q47" i="1"/>
  <c r="Q43" i="1"/>
  <c r="Q39" i="1"/>
  <c r="Q35" i="1"/>
  <c r="Q31" i="1"/>
  <c r="Q27" i="1"/>
  <c r="Q23" i="1"/>
  <c r="Q83" i="1"/>
  <c r="Q81" i="1"/>
  <c r="Q80" i="1"/>
  <c r="Q79" i="1"/>
  <c r="Q77" i="1"/>
  <c r="Q76" i="1"/>
  <c r="Q75" i="1"/>
  <c r="Q71" i="1"/>
  <c r="Q69" i="1"/>
  <c r="Q67" i="1"/>
  <c r="Q66" i="1"/>
  <c r="Q63" i="1"/>
  <c r="Q62" i="1"/>
  <c r="Q61" i="1"/>
  <c r="Q60" i="1"/>
  <c r="Q59" i="1"/>
  <c r="Q57" i="1"/>
  <c r="Q56" i="1"/>
  <c r="Q55" i="1"/>
  <c r="Q54" i="1"/>
  <c r="Q52" i="1"/>
  <c r="Q51" i="1"/>
  <c r="Q46" i="1"/>
  <c r="Q44" i="1"/>
  <c r="Q42" i="1"/>
  <c r="Q40" i="1"/>
  <c r="Q38" i="1"/>
  <c r="Q36" i="1"/>
  <c r="Q34" i="1"/>
  <c r="Q32" i="1"/>
  <c r="Q28" i="1"/>
  <c r="Q26" i="1"/>
  <c r="Q25" i="1"/>
  <c r="Q24" i="1"/>
  <c r="Q20" i="1"/>
  <c r="Q19" i="1"/>
  <c r="Q18" i="1"/>
  <c r="Q17" i="1"/>
  <c r="Q16" i="1"/>
  <c r="Q15" i="1"/>
  <c r="Q14" i="1"/>
  <c r="Q12" i="1"/>
  <c r="Q10" i="1"/>
  <c r="Q9" i="1"/>
  <c r="Q5" i="1"/>
  <c r="Q4" i="1"/>
  <c r="Q3" i="1"/>
  <c r="H21" i="1"/>
  <c r="H26" i="1"/>
  <c r="H38" i="1"/>
  <c r="H41" i="1"/>
  <c r="H46" i="1"/>
  <c r="H48" i="1"/>
  <c r="H49" i="1"/>
  <c r="H56" i="1"/>
  <c r="H58" i="1"/>
  <c r="H66" i="1"/>
  <c r="H68" i="1"/>
  <c r="H84" i="1"/>
  <c r="H85" i="1"/>
  <c r="H86" i="1"/>
  <c r="H88" i="1"/>
  <c r="H89" i="1"/>
  <c r="H90" i="1"/>
  <c r="H92" i="1"/>
  <c r="H93" i="1"/>
  <c r="H94" i="1"/>
  <c r="H96" i="1"/>
  <c r="H97" i="1"/>
  <c r="H98" i="1"/>
  <c r="H100" i="1"/>
  <c r="H35" i="1"/>
  <c r="H51" i="1"/>
  <c r="H87" i="1"/>
  <c r="H91" i="1"/>
  <c r="H95" i="1"/>
  <c r="H99" i="1"/>
  <c r="H4" i="1"/>
  <c r="H5" i="1"/>
  <c r="H10" i="1"/>
  <c r="H11" i="1"/>
  <c r="H12" i="1"/>
  <c r="H14" i="1"/>
  <c r="H15" i="1"/>
  <c r="H16" i="1"/>
  <c r="H19" i="1"/>
  <c r="G3" i="1"/>
  <c r="H3" i="1"/>
  <c r="E4" i="2"/>
  <c r="E5" i="2"/>
  <c r="E6" i="2"/>
  <c r="E7" i="2"/>
  <c r="E3" i="2"/>
  <c r="B4" i="2"/>
  <c r="B5" i="2"/>
  <c r="B6" i="2"/>
  <c r="B7" i="2"/>
  <c r="B3" i="2"/>
  <c r="U42" i="1" l="1"/>
  <c r="H42" i="1" s="1"/>
  <c r="U50" i="1"/>
  <c r="H50" i="1" s="1"/>
  <c r="U54" i="1"/>
  <c r="H54" i="1" s="1"/>
  <c r="U8" i="1"/>
  <c r="U20" i="1"/>
  <c r="H20" i="1" s="1"/>
  <c r="U22" i="1"/>
  <c r="H22" i="1" s="1"/>
  <c r="U24" i="1"/>
  <c r="H24" i="1" s="1"/>
  <c r="U37" i="1"/>
  <c r="U43" i="1"/>
  <c r="U53" i="1"/>
  <c r="H53" i="1" s="1"/>
  <c r="U57" i="1"/>
  <c r="H57" i="1" s="1"/>
  <c r="U63" i="1"/>
  <c r="H63" i="1" s="1"/>
  <c r="U65" i="1"/>
  <c r="U6" i="1"/>
  <c r="H6" i="1" s="1"/>
  <c r="U9" i="1"/>
  <c r="U13" i="1"/>
  <c r="U17" i="1"/>
  <c r="H17" i="1" s="1"/>
  <c r="U23" i="1"/>
  <c r="H23" i="1" s="1"/>
  <c r="U25" i="1"/>
  <c r="H25" i="1" s="1"/>
  <c r="U29" i="1"/>
  <c r="H29" i="1" s="1"/>
  <c r="U31" i="1"/>
  <c r="H31" i="1" s="1"/>
  <c r="U33" i="1"/>
  <c r="H33" i="1" s="1"/>
  <c r="U69" i="1"/>
  <c r="H69" i="1" s="1"/>
  <c r="U70" i="1"/>
  <c r="H70" i="1" s="1"/>
  <c r="U74" i="1"/>
  <c r="U80" i="1"/>
  <c r="H80" i="1" s="1"/>
  <c r="U60" i="1"/>
  <c r="H60" i="1" s="1"/>
  <c r="U64" i="1"/>
  <c r="H64" i="1" s="1"/>
  <c r="U28" i="1"/>
  <c r="U30" i="1"/>
  <c r="H30" i="1" s="1"/>
  <c r="U32" i="1"/>
  <c r="H32" i="1" s="1"/>
  <c r="U45" i="1"/>
  <c r="H45" i="1" s="1"/>
  <c r="U47" i="1"/>
  <c r="H47" i="1" s="1"/>
  <c r="U55" i="1"/>
  <c r="H55" i="1" s="1"/>
  <c r="U61" i="1"/>
  <c r="H61" i="1" s="1"/>
  <c r="U27" i="1"/>
  <c r="H27" i="1" s="1"/>
  <c r="U73" i="1"/>
  <c r="H73" i="1" s="1"/>
  <c r="U75" i="1"/>
  <c r="H75" i="1" s="1"/>
  <c r="U79" i="1"/>
  <c r="H79" i="1" s="1"/>
  <c r="U81" i="1"/>
  <c r="H81" i="1" s="1"/>
  <c r="U76" i="1"/>
  <c r="H76" i="1" s="1"/>
  <c r="U82" i="1"/>
  <c r="H82" i="1" s="1"/>
  <c r="U62" i="1"/>
  <c r="U39" i="1"/>
  <c r="H39" i="1" s="1"/>
  <c r="U59" i="1"/>
  <c r="H59" i="1" s="1"/>
  <c r="U67" i="1"/>
  <c r="H67" i="1" s="1"/>
  <c r="U71" i="1"/>
  <c r="H71" i="1" s="1"/>
  <c r="U77" i="1"/>
  <c r="H77" i="1" s="1"/>
  <c r="U83" i="1"/>
  <c r="H83" i="1" s="1"/>
  <c r="U72" i="1"/>
  <c r="H72" i="1" s="1"/>
  <c r="U78" i="1"/>
  <c r="H78" i="1" s="1"/>
  <c r="V37" i="1"/>
  <c r="V43" i="1"/>
  <c r="V65" i="1"/>
  <c r="S65" i="1" s="1"/>
  <c r="V77" i="1"/>
  <c r="V8" i="1"/>
  <c r="V18" i="1"/>
  <c r="H18" i="1" s="1"/>
  <c r="V28" i="1"/>
  <c r="V30" i="1"/>
  <c r="V34" i="1"/>
  <c r="H34" i="1" s="1"/>
  <c r="V36" i="1"/>
  <c r="H36" i="1" s="1"/>
  <c r="V62" i="1"/>
  <c r="V64" i="1"/>
  <c r="V74" i="1"/>
  <c r="S74" i="1" s="1"/>
  <c r="V75" i="1"/>
  <c r="V44" i="1"/>
  <c r="H44" i="1" s="1"/>
  <c r="U40" i="1"/>
  <c r="H40" i="1" s="1"/>
  <c r="U52" i="1"/>
  <c r="H52" i="1" s="1"/>
  <c r="S72" i="1"/>
  <c r="S54" i="1"/>
  <c r="S84" i="1"/>
  <c r="T84" i="1" s="1"/>
  <c r="S31" i="1"/>
  <c r="S22" i="1"/>
  <c r="S43" i="1"/>
  <c r="S92" i="1"/>
  <c r="T92" i="1" s="1"/>
  <c r="S97" i="1"/>
  <c r="T97" i="1" s="1"/>
  <c r="S78" i="1"/>
  <c r="S71" i="1"/>
  <c r="S46" i="1"/>
  <c r="S33" i="1"/>
  <c r="S20" i="1"/>
  <c r="S98" i="1"/>
  <c r="T98" i="1" s="1"/>
  <c r="S91" i="1"/>
  <c r="T91" i="1" s="1"/>
  <c r="S85" i="1"/>
  <c r="T85" i="1" s="1"/>
  <c r="S66" i="1"/>
  <c r="S59" i="1"/>
  <c r="S53" i="1"/>
  <c r="S40" i="1"/>
  <c r="T21" i="1"/>
  <c r="S17" i="1"/>
  <c r="S86" i="1"/>
  <c r="T86" i="1" s="1"/>
  <c r="S79" i="1"/>
  <c r="S73" i="1"/>
  <c r="S60" i="1"/>
  <c r="S47" i="1"/>
  <c r="S41" i="1"/>
  <c r="S28" i="1"/>
  <c r="S99" i="1"/>
  <c r="T99" i="1" s="1"/>
  <c r="S93" i="1"/>
  <c r="T93" i="1" s="1"/>
  <c r="S67" i="1"/>
  <c r="S61" i="1"/>
  <c r="S48" i="1"/>
  <c r="T48" i="1" s="1"/>
  <c r="S42" i="1"/>
  <c r="S35" i="1"/>
  <c r="S18" i="1"/>
  <c r="S14" i="1"/>
  <c r="S10" i="1"/>
  <c r="S100" i="1"/>
  <c r="T100" i="1" s="1"/>
  <c r="S94" i="1"/>
  <c r="T94" i="1" s="1"/>
  <c r="S87" i="1"/>
  <c r="T87" i="1" s="1"/>
  <c r="S81" i="1"/>
  <c r="S68" i="1"/>
  <c r="T68" i="1" s="1"/>
  <c r="S62" i="1"/>
  <c r="S55" i="1"/>
  <c r="S49" i="1"/>
  <c r="S36" i="1"/>
  <c r="S30" i="1"/>
  <c r="S23" i="1"/>
  <c r="S8" i="1"/>
  <c r="S88" i="1"/>
  <c r="T88" i="1" s="1"/>
  <c r="S82" i="1"/>
  <c r="S75" i="1"/>
  <c r="S69" i="1"/>
  <c r="S56" i="1"/>
  <c r="S50" i="1"/>
  <c r="S24" i="1"/>
  <c r="S19" i="1"/>
  <c r="S15" i="1"/>
  <c r="S11" i="1"/>
  <c r="S95" i="1"/>
  <c r="T95" i="1" s="1"/>
  <c r="S89" i="1"/>
  <c r="T89" i="1" s="1"/>
  <c r="S76" i="1"/>
  <c r="S57" i="1"/>
  <c r="S44" i="1"/>
  <c r="S38" i="1"/>
  <c r="S25" i="1"/>
  <c r="S96" i="1"/>
  <c r="T96" i="1" s="1"/>
  <c r="S90" i="1"/>
  <c r="T90" i="1" s="1"/>
  <c r="S83" i="1"/>
  <c r="S64" i="1"/>
  <c r="S58" i="1"/>
  <c r="S51" i="1"/>
  <c r="S32" i="1"/>
  <c r="S26" i="1"/>
  <c r="S16" i="1"/>
  <c r="S12" i="1"/>
  <c r="S6" i="1"/>
  <c r="S5" i="1"/>
  <c r="S4" i="1"/>
  <c r="S3" i="1"/>
  <c r="H37" i="1" l="1"/>
  <c r="H8" i="1"/>
  <c r="S45" i="1"/>
  <c r="S77" i="1"/>
  <c r="S70" i="1"/>
  <c r="S37" i="1"/>
  <c r="S80" i="1"/>
  <c r="S27" i="1"/>
  <c r="H62" i="1"/>
  <c r="H9" i="1"/>
  <c r="S9" i="1"/>
  <c r="H13" i="1"/>
  <c r="S13" i="1"/>
  <c r="S63" i="1"/>
  <c r="S29" i="1"/>
  <c r="S39" i="1"/>
  <c r="S34" i="1"/>
  <c r="S52" i="1"/>
  <c r="H28" i="1"/>
  <c r="H74" i="1"/>
  <c r="H65" i="1"/>
  <c r="H43" i="1"/>
  <c r="T7" i="1"/>
  <c r="T82" i="1"/>
  <c r="T83" i="1"/>
  <c r="T81" i="1"/>
  <c r="T77" i="1"/>
  <c r="T80" i="1"/>
  <c r="T76" i="1"/>
  <c r="T79" i="1"/>
  <c r="T73" i="1"/>
  <c r="T75" i="1"/>
  <c r="T74" i="1"/>
  <c r="T71" i="1"/>
  <c r="T72" i="1"/>
  <c r="T69" i="1"/>
  <c r="T70" i="1"/>
  <c r="T67" i="1"/>
  <c r="T66" i="1"/>
  <c r="T65" i="1"/>
  <c r="T64" i="1"/>
  <c r="T62" i="1"/>
  <c r="T63" i="1"/>
  <c r="T58" i="1"/>
  <c r="T61" i="1"/>
  <c r="T60" i="1"/>
  <c r="T59" i="1"/>
  <c r="T57" i="1"/>
  <c r="T55" i="1"/>
  <c r="T56" i="1"/>
  <c r="T54" i="1"/>
  <c r="T51" i="1"/>
  <c r="T53" i="1"/>
  <c r="T49" i="1"/>
  <c r="T50" i="1"/>
  <c r="T52" i="1"/>
  <c r="T47" i="1"/>
  <c r="T46" i="1"/>
  <c r="T45" i="1"/>
  <c r="T44" i="1"/>
  <c r="T43" i="1"/>
  <c r="T42" i="1"/>
  <c r="T41" i="1"/>
  <c r="T38" i="1"/>
  <c r="T40" i="1"/>
  <c r="T39" i="1"/>
  <c r="T37" i="1"/>
  <c r="T33" i="1"/>
  <c r="T36" i="1"/>
  <c r="T35" i="1"/>
  <c r="T34" i="1"/>
  <c r="T32" i="1"/>
  <c r="T31" i="1"/>
  <c r="T30" i="1"/>
  <c r="T29" i="1"/>
  <c r="T28" i="1"/>
  <c r="T27" i="1"/>
  <c r="T26" i="1"/>
  <c r="T25" i="1"/>
  <c r="T24" i="1"/>
  <c r="T23" i="1"/>
  <c r="T20" i="1"/>
  <c r="T22" i="1"/>
  <c r="T13" i="1"/>
  <c r="T18" i="1"/>
  <c r="T19" i="1"/>
  <c r="T16" i="1"/>
  <c r="T17" i="1"/>
  <c r="T15" i="1"/>
  <c r="T14" i="1"/>
  <c r="T12" i="1"/>
  <c r="T11" i="1"/>
  <c r="T10" i="1"/>
  <c r="T9" i="1"/>
  <c r="T4" i="1"/>
  <c r="T5" i="1"/>
  <c r="T3" i="1"/>
  <c r="T6" i="1"/>
  <c r="T78" i="1"/>
  <c r="T8" i="1"/>
</calcChain>
</file>

<file path=xl/sharedStrings.xml><?xml version="1.0" encoding="utf-8"?>
<sst xmlns="http://schemas.openxmlformats.org/spreadsheetml/2006/main" count="203" uniqueCount="113">
  <si>
    <t>Pitching (5 Total Pitches)</t>
  </si>
  <si>
    <t>Hitting (5 Total Swings)</t>
  </si>
  <si>
    <t>Running</t>
  </si>
  <si>
    <t xml:space="preserve">Athlete Name </t>
  </si>
  <si>
    <t>Program</t>
  </si>
  <si>
    <t>Age Division</t>
  </si>
  <si>
    <t>Balls</t>
  </si>
  <si>
    <t xml:space="preserve">Strikes </t>
  </si>
  <si>
    <t>Bullseye</t>
  </si>
  <si>
    <t>Total Pitches</t>
  </si>
  <si>
    <t>Total Pts</t>
  </si>
  <si>
    <t>Foul Ball</t>
  </si>
  <si>
    <t>Zone
1</t>
  </si>
  <si>
    <t>Zone 
2</t>
  </si>
  <si>
    <t>Zone 
3</t>
  </si>
  <si>
    <t>Zone 
4</t>
  </si>
  <si>
    <t xml:space="preserve">Zone 5 </t>
  </si>
  <si>
    <t>Zone 6</t>
  </si>
  <si>
    <t>Total Swings</t>
  </si>
  <si>
    <t>Time</t>
  </si>
  <si>
    <t>Total Points</t>
  </si>
  <si>
    <t>Rank</t>
  </si>
  <si>
    <t>Strikezone</t>
  </si>
  <si>
    <t>Foul</t>
  </si>
  <si>
    <t>Zone 1</t>
  </si>
  <si>
    <t>Zone 2</t>
  </si>
  <si>
    <t>Zone 3</t>
  </si>
  <si>
    <t>Zone 4</t>
  </si>
  <si>
    <t>Zone 5</t>
  </si>
  <si>
    <t>Pitching Strikezone</t>
  </si>
  <si>
    <t>Points</t>
  </si>
  <si>
    <t>Pitching Bullseye</t>
  </si>
  <si>
    <t>Hitting</t>
  </si>
  <si>
    <t xml:space="preserve">Running </t>
  </si>
  <si>
    <t>PERRY OLDS</t>
  </si>
  <si>
    <t>QUINLAN HIGHTOWER</t>
  </si>
  <si>
    <t>JAXON QUENZER</t>
  </si>
  <si>
    <t>COHEN LOVIG</t>
  </si>
  <si>
    <t>ALEX KICE</t>
  </si>
  <si>
    <t>MASON SCHLOTZHAUER</t>
  </si>
  <si>
    <t>EASTON DEGRAFFENREID</t>
  </si>
  <si>
    <t>JACK BURTON</t>
  </si>
  <si>
    <t>NATHAN GEE</t>
  </si>
  <si>
    <t>BECKETT GEE</t>
  </si>
  <si>
    <t>WYATT STRANG</t>
  </si>
  <si>
    <t>EVAN MEINHARDT</t>
  </si>
  <si>
    <t>SUTTON SCHWARTZ</t>
  </si>
  <si>
    <t>WILLIAM MERSCHBROCK</t>
  </si>
  <si>
    <t>DEAN MICHAEL</t>
  </si>
  <si>
    <t>TATUM ROBERTS</t>
  </si>
  <si>
    <t>ANGELO ISOLDI</t>
  </si>
  <si>
    <t>HUNTER DILLARD</t>
  </si>
  <si>
    <t>TITAN MCMURTREY</t>
  </si>
  <si>
    <t>NATHAN GIACALONE</t>
  </si>
  <si>
    <t>ANDREW JACOBS</t>
  </si>
  <si>
    <t>CLAYTON SMITH</t>
  </si>
  <si>
    <t>JACK PATCHEN</t>
  </si>
  <si>
    <t>WILLIAM HEIMAN</t>
  </si>
  <si>
    <t>CASEN MILLER</t>
  </si>
  <si>
    <t>WYATT THULL</t>
  </si>
  <si>
    <t>MASON FORTMAN</t>
  </si>
  <si>
    <t>CARTER HIPSHER</t>
  </si>
  <si>
    <t>REID SHELTON</t>
  </si>
  <si>
    <t>KAISLEY KEMP</t>
  </si>
  <si>
    <t>CAIDEN TOOLEY</t>
  </si>
  <si>
    <t>SETH HOLLRAH</t>
  </si>
  <si>
    <t>ABIGAIL CHAPMAN</t>
  </si>
  <si>
    <t>JACK (JP) WOODRUFF</t>
  </si>
  <si>
    <t>GUY JOHNS</t>
  </si>
  <si>
    <t>EMERSON LUNG</t>
  </si>
  <si>
    <t>LOGAN LITWIN</t>
  </si>
  <si>
    <t>JAXSON RUSSELL</t>
  </si>
  <si>
    <t>PARKER CLEMMONS</t>
  </si>
  <si>
    <t>ELLIOTT NICHOLS</t>
  </si>
  <si>
    <t>JAYSON SPENCER</t>
  </si>
  <si>
    <t>WILLIAM KICE</t>
  </si>
  <si>
    <t>MADISON DILLARD</t>
  </si>
  <si>
    <t>BOBBY HARMON</t>
  </si>
  <si>
    <t>FISHER DARR</t>
  </si>
  <si>
    <t>NIKLAUS MERSCHBROCK</t>
  </si>
  <si>
    <t>JAMES MURPHY</t>
  </si>
  <si>
    <t>ZANDER LOVIG</t>
  </si>
  <si>
    <t>ROLAND LAWRENCE</t>
  </si>
  <si>
    <t>LOGAN WELLS</t>
  </si>
  <si>
    <t>PARKER CORRELL</t>
  </si>
  <si>
    <t>ANDY FU</t>
  </si>
  <si>
    <t>CAMERON JACOBS</t>
  </si>
  <si>
    <t>JACKSON KRIESHOK</t>
  </si>
  <si>
    <t>EASTON REAVES</t>
  </si>
  <si>
    <t>LUKE MEINHARDT</t>
  </si>
  <si>
    <t>DAYTON DEETS</t>
  </si>
  <si>
    <t>KASEN LAUGHLIN</t>
  </si>
  <si>
    <t>TRAVIS WELLS</t>
  </si>
  <si>
    <t>DAEGAN CHAPMAN</t>
  </si>
  <si>
    <t>BRENDAN LAVICKY</t>
  </si>
  <si>
    <t>OLIVER FAIRBROTHER</t>
  </si>
  <si>
    <t>ABRAM MICHAEL</t>
  </si>
  <si>
    <t>CARSON TRITSCH</t>
  </si>
  <si>
    <t>ETHAN DILLARD</t>
  </si>
  <si>
    <t>LUCAS HINCK</t>
  </si>
  <si>
    <t>HENRY FAIRBROTHER</t>
  </si>
  <si>
    <t>RYAN WARE</t>
  </si>
  <si>
    <t>MASON JANNER</t>
  </si>
  <si>
    <t>BRAELON HIGHTOWER</t>
  </si>
  <si>
    <t>CARTER SHELTON</t>
  </si>
  <si>
    <t>LANDEN TOOLEY</t>
  </si>
  <si>
    <t>TYLER LUCKE</t>
  </si>
  <si>
    <t>JAMES SIBSON</t>
  </si>
  <si>
    <t>PIRRO SINANI</t>
  </si>
  <si>
    <t>BRADY MCELWAIN</t>
  </si>
  <si>
    <t>CHASE BAILEY</t>
  </si>
  <si>
    <t>GRAYSON LUEDTKE3</t>
  </si>
  <si>
    <t>OYB Olathe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</si>
</sst>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8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3" fontId="3" fillId="7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7" xfId="0" applyNumberFormat="1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>
      <alignment horizontal="center"/>
    </xf>
    <xf numFmtId="3" fontId="3" fillId="7" borderId="7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3" fillId="5" borderId="7" xfId="0" applyNumberFormat="1" applyFont="1" applyFill="1" applyBorder="1" applyAlignment="1">
      <alignment horizontal="center"/>
    </xf>
    <xf numFmtId="165" fontId="3" fillId="0" borderId="9" xfId="0" applyNumberFormat="1" applyFont="1" applyBorder="1" applyAlignment="1" applyProtection="1">
      <alignment horizontal="center"/>
      <protection locked="0"/>
    </xf>
    <xf numFmtId="3" fontId="3" fillId="0" borderId="9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3" fontId="3" fillId="8" borderId="9" xfId="0" applyNumberFormat="1" applyFont="1" applyFill="1" applyBorder="1" applyAlignment="1">
      <alignment horizontal="center"/>
    </xf>
    <xf numFmtId="0" fontId="3" fillId="9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3" fontId="3" fillId="4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9" borderId="9" xfId="0" applyNumberFormat="1" applyFont="1" applyFill="1" applyBorder="1" applyAlignment="1">
      <alignment horizontal="center"/>
    </xf>
    <xf numFmtId="3" fontId="3" fillId="7" borderId="3" xfId="0" applyNumberFormat="1" applyFont="1" applyFill="1" applyBorder="1" applyAlignment="1" applyProtection="1">
      <alignment horizontal="center"/>
      <protection locked="0"/>
    </xf>
    <xf numFmtId="3" fontId="3" fillId="7" borderId="4" xfId="0" applyNumberFormat="1" applyFont="1" applyFill="1" applyBorder="1" applyAlignment="1" applyProtection="1">
      <alignment horizontal="center"/>
      <protection locked="0"/>
    </xf>
    <xf numFmtId="3" fontId="3" fillId="7" borderId="5" xfId="0" applyNumberFormat="1" applyFont="1" applyFill="1" applyBorder="1" applyAlignment="1" applyProtection="1">
      <alignment horizontal="center"/>
      <protection locked="0"/>
    </xf>
    <xf numFmtId="3" fontId="3" fillId="5" borderId="3" xfId="0" applyNumberFormat="1" applyFont="1" applyFill="1" applyBorder="1" applyAlignment="1" applyProtection="1">
      <alignment horizontal="center"/>
      <protection locked="0"/>
    </xf>
    <xf numFmtId="3" fontId="3" fillId="5" borderId="4" xfId="0" applyNumberFormat="1" applyFont="1" applyFill="1" applyBorder="1" applyAlignment="1" applyProtection="1">
      <alignment horizontal="center"/>
      <protection locked="0"/>
    </xf>
    <xf numFmtId="3" fontId="3" fillId="5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"/>
  <sheetViews>
    <sheetView tabSelected="1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AE10" sqref="AE10"/>
    </sheetView>
  </sheetViews>
  <sheetFormatPr defaultColWidth="9.140625" defaultRowHeight="15" customHeight="1" outlineLevelCol="1" x14ac:dyDescent="0.25"/>
  <cols>
    <col min="1" max="1" width="25.5703125" style="6" customWidth="1"/>
    <col min="2" max="2" width="13" style="6" customWidth="1"/>
    <col min="3" max="3" width="12.7109375" style="7" customWidth="1"/>
    <col min="4" max="4" width="7.42578125" style="10" customWidth="1"/>
    <col min="5" max="5" width="8.28515625" style="9" customWidth="1"/>
    <col min="6" max="6" width="9" style="9" customWidth="1"/>
    <col min="7" max="7" width="9.5703125" style="9" customWidth="1"/>
    <col min="8" max="8" width="9.42578125" style="9" customWidth="1"/>
    <col min="9" max="9" width="6.5703125" style="10" customWidth="1"/>
    <col min="10" max="12" width="6.7109375" style="10" customWidth="1"/>
    <col min="13" max="13" width="7.140625" style="10" customWidth="1"/>
    <col min="14" max="15" width="6.28515625" style="10" customWidth="1"/>
    <col min="16" max="16" width="8.140625" style="9" customWidth="1"/>
    <col min="17" max="17" width="9.5703125" style="9" customWidth="1"/>
    <col min="18" max="18" width="12" style="43" customWidth="1"/>
    <col min="19" max="19" width="8.7109375" style="9" customWidth="1"/>
    <col min="20" max="20" width="8.140625" style="9" customWidth="1"/>
    <col min="21" max="21" width="10.42578125" style="10" hidden="1" customWidth="1" outlineLevel="1"/>
    <col min="22" max="30" width="9.140625" style="10" hidden="1" customWidth="1" outlineLevel="1"/>
    <col min="31" max="31" width="9.140625" style="6" collapsed="1"/>
    <col min="32" max="16384" width="9.140625" style="6"/>
  </cols>
  <sheetData>
    <row r="1" spans="1:31" ht="15.75" x14ac:dyDescent="0.25">
      <c r="D1" s="50" t="s">
        <v>0</v>
      </c>
      <c r="E1" s="51"/>
      <c r="F1" s="51"/>
      <c r="G1" s="51"/>
      <c r="H1" s="52"/>
      <c r="I1" s="53" t="s">
        <v>1</v>
      </c>
      <c r="J1" s="54"/>
      <c r="K1" s="54"/>
      <c r="L1" s="54"/>
      <c r="M1" s="54"/>
      <c r="N1" s="54"/>
      <c r="O1" s="54"/>
      <c r="P1" s="54"/>
      <c r="Q1" s="55"/>
      <c r="R1" s="8" t="s">
        <v>2</v>
      </c>
    </row>
    <row r="2" spans="1:31" s="27" customFormat="1" ht="42.75" customHeight="1" x14ac:dyDescent="0.25">
      <c r="A2" s="11" t="s">
        <v>3</v>
      </c>
      <c r="B2" s="11" t="s">
        <v>4</v>
      </c>
      <c r="C2" s="12" t="s">
        <v>5</v>
      </c>
      <c r="D2" s="13" t="s">
        <v>6</v>
      </c>
      <c r="E2" s="14" t="s">
        <v>7</v>
      </c>
      <c r="F2" s="14" t="s">
        <v>8</v>
      </c>
      <c r="G2" s="15" t="s">
        <v>9</v>
      </c>
      <c r="H2" s="16" t="s">
        <v>10</v>
      </c>
      <c r="I2" s="17" t="s">
        <v>11</v>
      </c>
      <c r="J2" s="18" t="s">
        <v>12</v>
      </c>
      <c r="K2" s="18" t="s">
        <v>13</v>
      </c>
      <c r="L2" s="18" t="s">
        <v>14</v>
      </c>
      <c r="M2" s="18" t="s">
        <v>15</v>
      </c>
      <c r="N2" s="18" t="s">
        <v>16</v>
      </c>
      <c r="O2" s="18" t="s">
        <v>17</v>
      </c>
      <c r="P2" s="19" t="s">
        <v>18</v>
      </c>
      <c r="Q2" s="20" t="s">
        <v>10</v>
      </c>
      <c r="R2" s="21" t="s">
        <v>19</v>
      </c>
      <c r="S2" s="22" t="s">
        <v>20</v>
      </c>
      <c r="T2" s="22" t="s">
        <v>21</v>
      </c>
      <c r="U2" s="23" t="s">
        <v>22</v>
      </c>
      <c r="V2" s="23" t="s">
        <v>8</v>
      </c>
      <c r="W2" s="24" t="s">
        <v>23</v>
      </c>
      <c r="X2" s="24" t="s">
        <v>24</v>
      </c>
      <c r="Y2" s="24" t="s">
        <v>25</v>
      </c>
      <c r="Z2" s="24" t="s">
        <v>26</v>
      </c>
      <c r="AA2" s="24" t="s">
        <v>27</v>
      </c>
      <c r="AB2" s="24" t="s">
        <v>28</v>
      </c>
      <c r="AC2" s="24" t="s">
        <v>17</v>
      </c>
      <c r="AD2" s="25" t="s">
        <v>2</v>
      </c>
      <c r="AE2" s="26"/>
    </row>
    <row r="3" spans="1:31" ht="15.75" x14ac:dyDescent="0.25">
      <c r="A3" s="5" t="s">
        <v>47</v>
      </c>
      <c r="B3" s="28" t="s">
        <v>112</v>
      </c>
      <c r="C3" s="29">
        <v>7</v>
      </c>
      <c r="D3" s="30">
        <v>5</v>
      </c>
      <c r="E3" s="31"/>
      <c r="F3" s="31"/>
      <c r="G3" s="32">
        <f>SUM(D3:F3)</f>
        <v>5</v>
      </c>
      <c r="H3" s="33">
        <f>SUM(U3:V3)</f>
        <v>0</v>
      </c>
      <c r="I3" s="30">
        <v>2</v>
      </c>
      <c r="J3" s="34">
        <v>3</v>
      </c>
      <c r="K3" s="34"/>
      <c r="L3" s="34"/>
      <c r="M3" s="34"/>
      <c r="N3" s="34"/>
      <c r="O3" s="34"/>
      <c r="P3" s="32">
        <f>SUM(I3:O3)</f>
        <v>5</v>
      </c>
      <c r="Q3" s="35">
        <f>SUM(W3:AC3)</f>
        <v>45</v>
      </c>
      <c r="R3" s="36">
        <v>6.3</v>
      </c>
      <c r="S3" s="37">
        <f>SUM(U3:AD3)</f>
        <v>365</v>
      </c>
      <c r="T3" s="37">
        <f t="shared" ref="T3:T34" si="0">IF(S3=0,"-",_xlfn.RANK.EQ($S3,$S$3:$S$100,0))</f>
        <v>78</v>
      </c>
      <c r="U3" s="38" t="str">
        <f>IFERROR(VLOOKUP($E3,'Formula Worksheet'!$A:$B,2,FALSE)," ")</f>
        <v xml:space="preserve"> </v>
      </c>
      <c r="V3" s="38" t="str">
        <f>IFERROR(VLOOKUP($F3,'Formula Worksheet'!$D:$E,2,FALSE)," ")</f>
        <v xml:space="preserve"> </v>
      </c>
      <c r="W3" s="39">
        <f>I3*0</f>
        <v>0</v>
      </c>
      <c r="X3" s="39">
        <f>J3*15</f>
        <v>45</v>
      </c>
      <c r="Y3" s="39">
        <f>K3*25</f>
        <v>0</v>
      </c>
      <c r="Z3" s="39">
        <f>L3*50</f>
        <v>0</v>
      </c>
      <c r="AA3" s="39">
        <f>M3*100</f>
        <v>0</v>
      </c>
      <c r="AB3" s="39">
        <f>N3*150</f>
        <v>0</v>
      </c>
      <c r="AC3" s="39">
        <f>O3*200</f>
        <v>0</v>
      </c>
      <c r="AD3" s="40">
        <f>IFERROR(VLOOKUP($R3,'Formula Worksheet'!$J:$K,2,FALSE),0)</f>
        <v>320</v>
      </c>
      <c r="AE3" s="41"/>
    </row>
    <row r="4" spans="1:31" ht="15.75" x14ac:dyDescent="0.25">
      <c r="A4" s="46" t="s">
        <v>35</v>
      </c>
      <c r="B4" s="28" t="s">
        <v>112</v>
      </c>
      <c r="C4" s="29">
        <v>7</v>
      </c>
      <c r="D4" s="30">
        <v>5</v>
      </c>
      <c r="E4" s="31"/>
      <c r="F4" s="31"/>
      <c r="G4" s="32">
        <f t="shared" ref="G4:G67" si="1">SUM(D4:F4)</f>
        <v>5</v>
      </c>
      <c r="H4" s="33">
        <f t="shared" ref="H4:H19" si="2">SUM(U4:V4)</f>
        <v>0</v>
      </c>
      <c r="I4" s="30"/>
      <c r="J4" s="34">
        <v>3</v>
      </c>
      <c r="K4" s="34">
        <v>1</v>
      </c>
      <c r="L4" s="34">
        <v>1</v>
      </c>
      <c r="M4" s="34"/>
      <c r="N4" s="34"/>
      <c r="O4" s="34"/>
      <c r="P4" s="32">
        <f t="shared" ref="P4:P67" si="3">SUM(I4:O4)</f>
        <v>5</v>
      </c>
      <c r="Q4" s="35">
        <f t="shared" ref="Q4:Q67" si="4">SUM(W4:AC4)</f>
        <v>120</v>
      </c>
      <c r="R4" s="36">
        <v>5.2</v>
      </c>
      <c r="S4" s="44">
        <f>SUM(U4:AD4)</f>
        <v>550</v>
      </c>
      <c r="T4" s="37">
        <f t="shared" si="0"/>
        <v>67</v>
      </c>
      <c r="U4" s="38">
        <f>IFERROR(VLOOKUP($E4,'Formula Worksheet'!$A:$B,2,FALSE),0)</f>
        <v>0</v>
      </c>
      <c r="V4" s="38">
        <f>IFERROR(VLOOKUP($F4,'Formula Worksheet'!$D:$E,2,FALSE),0)</f>
        <v>0</v>
      </c>
      <c r="W4" s="39">
        <f t="shared" ref="W4:W67" si="5">I4*0</f>
        <v>0</v>
      </c>
      <c r="X4" s="39">
        <f t="shared" ref="X4:X67" si="6">J4*15</f>
        <v>45</v>
      </c>
      <c r="Y4" s="39">
        <f t="shared" ref="Y4:Y67" si="7">K4*25</f>
        <v>25</v>
      </c>
      <c r="Z4" s="39">
        <f t="shared" ref="Z4:Z67" si="8">L4*50</f>
        <v>50</v>
      </c>
      <c r="AA4" s="39">
        <f t="shared" ref="AA4:AA67" si="9">M4*100</f>
        <v>0</v>
      </c>
      <c r="AB4" s="39">
        <f t="shared" ref="AB4:AB67" si="10">N4*150</f>
        <v>0</v>
      </c>
      <c r="AC4" s="39">
        <f t="shared" ref="AC4:AC67" si="11">O4*200</f>
        <v>0</v>
      </c>
      <c r="AD4" s="40">
        <f>IFERROR(VLOOKUP($R4,'Formula Worksheet'!$J:$K,2,FALSE),0)</f>
        <v>430</v>
      </c>
      <c r="AE4" s="41"/>
    </row>
    <row r="5" spans="1:31" ht="15.75" x14ac:dyDescent="0.25">
      <c r="A5" s="5" t="s">
        <v>36</v>
      </c>
      <c r="B5" s="28" t="s">
        <v>112</v>
      </c>
      <c r="C5" s="29">
        <v>7</v>
      </c>
      <c r="D5" s="30">
        <v>5</v>
      </c>
      <c r="E5" s="31"/>
      <c r="F5" s="31"/>
      <c r="G5" s="32">
        <f t="shared" si="1"/>
        <v>5</v>
      </c>
      <c r="H5" s="33">
        <f t="shared" si="2"/>
        <v>0</v>
      </c>
      <c r="I5" s="30"/>
      <c r="J5" s="34">
        <v>3</v>
      </c>
      <c r="K5" s="34">
        <v>1</v>
      </c>
      <c r="L5" s="34">
        <v>1</v>
      </c>
      <c r="M5" s="34"/>
      <c r="N5" s="34"/>
      <c r="O5" s="34"/>
      <c r="P5" s="32">
        <f t="shared" si="3"/>
        <v>5</v>
      </c>
      <c r="Q5" s="35">
        <f t="shared" si="4"/>
        <v>120</v>
      </c>
      <c r="R5" s="36">
        <v>5.4</v>
      </c>
      <c r="S5" s="37">
        <f t="shared" ref="S5:S68" si="12">SUM(U5:AD5)</f>
        <v>530</v>
      </c>
      <c r="T5" s="37">
        <f t="shared" si="0"/>
        <v>71</v>
      </c>
      <c r="U5" s="38">
        <f>IFERROR(VLOOKUP($E5,'Formula Worksheet'!$A:$B,2,FALSE),0)</f>
        <v>0</v>
      </c>
      <c r="V5" s="38">
        <f>IFERROR(VLOOKUP($F5,'Formula Worksheet'!$D:$E,2,FALSE),0)</f>
        <v>0</v>
      </c>
      <c r="W5" s="39">
        <f t="shared" si="5"/>
        <v>0</v>
      </c>
      <c r="X5" s="39">
        <f t="shared" si="6"/>
        <v>45</v>
      </c>
      <c r="Y5" s="39">
        <f t="shared" si="7"/>
        <v>25</v>
      </c>
      <c r="Z5" s="39">
        <f t="shared" si="8"/>
        <v>50</v>
      </c>
      <c r="AA5" s="39">
        <f t="shared" si="9"/>
        <v>0</v>
      </c>
      <c r="AB5" s="39">
        <f t="shared" si="10"/>
        <v>0</v>
      </c>
      <c r="AC5" s="39">
        <f t="shared" si="11"/>
        <v>0</v>
      </c>
      <c r="AD5" s="40">
        <f>IFERROR(VLOOKUP($R5,'Formula Worksheet'!$J:$K,2,FALSE),0)</f>
        <v>410</v>
      </c>
      <c r="AE5" s="41"/>
    </row>
    <row r="6" spans="1:31" ht="15.75" x14ac:dyDescent="0.25">
      <c r="A6" s="5" t="s">
        <v>37</v>
      </c>
      <c r="B6" s="28" t="s">
        <v>112</v>
      </c>
      <c r="C6" s="29">
        <v>7</v>
      </c>
      <c r="D6" s="30">
        <v>4</v>
      </c>
      <c r="E6" s="31">
        <v>1</v>
      </c>
      <c r="F6" s="31"/>
      <c r="G6" s="32">
        <f t="shared" si="1"/>
        <v>5</v>
      </c>
      <c r="H6" s="33">
        <f t="shared" si="2"/>
        <v>50</v>
      </c>
      <c r="I6" s="30"/>
      <c r="J6" s="34">
        <v>2</v>
      </c>
      <c r="K6" s="34">
        <v>3</v>
      </c>
      <c r="L6" s="34"/>
      <c r="M6" s="34"/>
      <c r="N6" s="34"/>
      <c r="O6" s="34"/>
      <c r="P6" s="32">
        <f t="shared" si="3"/>
        <v>5</v>
      </c>
      <c r="Q6" s="35">
        <f t="shared" si="4"/>
        <v>105</v>
      </c>
      <c r="R6" s="36">
        <v>5.7</v>
      </c>
      <c r="S6" s="37">
        <f t="shared" si="12"/>
        <v>535</v>
      </c>
      <c r="T6" s="37">
        <f t="shared" si="0"/>
        <v>69</v>
      </c>
      <c r="U6" s="38">
        <f>IFERROR(VLOOKUP($E6,'Formula Worksheet'!$A:$B,2,FALSE),0)</f>
        <v>50</v>
      </c>
      <c r="V6" s="38">
        <f>IFERROR(VLOOKUP($F6,'Formula Worksheet'!$D:$E,2,FALSE),0)</f>
        <v>0</v>
      </c>
      <c r="W6" s="39">
        <f t="shared" si="5"/>
        <v>0</v>
      </c>
      <c r="X6" s="39">
        <f t="shared" si="6"/>
        <v>30</v>
      </c>
      <c r="Y6" s="39">
        <f t="shared" si="7"/>
        <v>75</v>
      </c>
      <c r="Z6" s="39">
        <f t="shared" si="8"/>
        <v>0</v>
      </c>
      <c r="AA6" s="39">
        <f t="shared" si="9"/>
        <v>0</v>
      </c>
      <c r="AB6" s="39">
        <f t="shared" si="10"/>
        <v>0</v>
      </c>
      <c r="AC6" s="39">
        <f t="shared" si="11"/>
        <v>0</v>
      </c>
      <c r="AD6" s="40">
        <f>IFERROR(VLOOKUP($R6,'Formula Worksheet'!$J:$K,2,FALSE),0)</f>
        <v>380</v>
      </c>
      <c r="AE6" s="41"/>
    </row>
    <row r="7" spans="1:31" ht="15.75" x14ac:dyDescent="0.25">
      <c r="A7" s="5" t="s">
        <v>34</v>
      </c>
      <c r="B7" s="28" t="s">
        <v>112</v>
      </c>
      <c r="C7" s="29">
        <v>7</v>
      </c>
      <c r="D7" s="30">
        <v>5</v>
      </c>
      <c r="E7" s="31"/>
      <c r="F7" s="31"/>
      <c r="G7" s="32">
        <f t="shared" si="1"/>
        <v>5</v>
      </c>
      <c r="H7" s="33">
        <f t="shared" si="2"/>
        <v>0</v>
      </c>
      <c r="I7" s="30">
        <v>1</v>
      </c>
      <c r="J7" s="34">
        <v>4</v>
      </c>
      <c r="K7" s="34"/>
      <c r="L7" s="34"/>
      <c r="M7" s="34"/>
      <c r="N7" s="34"/>
      <c r="O7" s="34"/>
      <c r="P7" s="32">
        <f t="shared" si="3"/>
        <v>5</v>
      </c>
      <c r="Q7" s="35">
        <f t="shared" si="4"/>
        <v>60</v>
      </c>
      <c r="R7" s="48">
        <v>5.6</v>
      </c>
      <c r="S7" s="37">
        <v>450</v>
      </c>
      <c r="T7" s="37">
        <f t="shared" si="0"/>
        <v>74</v>
      </c>
      <c r="U7" s="38"/>
      <c r="V7" s="38"/>
      <c r="W7" s="39"/>
      <c r="X7" s="39">
        <f t="shared" si="6"/>
        <v>60</v>
      </c>
      <c r="Y7" s="39"/>
      <c r="Z7" s="39"/>
      <c r="AA7" s="39"/>
      <c r="AB7" s="39"/>
      <c r="AC7" s="39"/>
      <c r="AD7" s="40"/>
      <c r="AE7" s="41"/>
    </row>
    <row r="8" spans="1:31" ht="15.75" x14ac:dyDescent="0.25">
      <c r="A8" s="46" t="s">
        <v>38</v>
      </c>
      <c r="B8" s="28" t="s">
        <v>112</v>
      </c>
      <c r="C8" s="29">
        <v>8</v>
      </c>
      <c r="D8" s="30">
        <v>3</v>
      </c>
      <c r="E8" s="31">
        <v>1</v>
      </c>
      <c r="F8" s="31">
        <v>1</v>
      </c>
      <c r="G8" s="32">
        <f t="shared" si="1"/>
        <v>5</v>
      </c>
      <c r="H8" s="33">
        <f t="shared" si="2"/>
        <v>150</v>
      </c>
      <c r="I8" s="30"/>
      <c r="J8" s="34"/>
      <c r="K8" s="34"/>
      <c r="L8" s="34">
        <v>5</v>
      </c>
      <c r="M8" s="34"/>
      <c r="N8" s="34"/>
      <c r="O8" s="34"/>
      <c r="P8" s="32">
        <f t="shared" si="3"/>
        <v>5</v>
      </c>
      <c r="Q8" s="35">
        <f t="shared" si="4"/>
        <v>250</v>
      </c>
      <c r="R8" s="36">
        <v>5</v>
      </c>
      <c r="S8" s="44">
        <f t="shared" si="12"/>
        <v>850</v>
      </c>
      <c r="T8" s="37">
        <f t="shared" si="0"/>
        <v>16</v>
      </c>
      <c r="U8" s="38">
        <f>IFERROR(VLOOKUP($E8,'Formula Worksheet'!$A:$B,2,FALSE),0)</f>
        <v>50</v>
      </c>
      <c r="V8" s="38">
        <f>IFERROR(VLOOKUP($F8,'Formula Worksheet'!$D:$E,2,FALSE),0)</f>
        <v>100</v>
      </c>
      <c r="W8" s="39">
        <f t="shared" si="5"/>
        <v>0</v>
      </c>
      <c r="X8" s="39">
        <f t="shared" si="6"/>
        <v>0</v>
      </c>
      <c r="Y8" s="39">
        <f t="shared" si="7"/>
        <v>0</v>
      </c>
      <c r="Z8" s="39">
        <f t="shared" si="8"/>
        <v>250</v>
      </c>
      <c r="AA8" s="39">
        <f t="shared" si="9"/>
        <v>0</v>
      </c>
      <c r="AB8" s="39">
        <f t="shared" si="10"/>
        <v>0</v>
      </c>
      <c r="AC8" s="39">
        <f t="shared" si="11"/>
        <v>0</v>
      </c>
      <c r="AD8" s="40">
        <f>IFERROR(VLOOKUP($R8,'Formula Worksheet'!$J:$K,2,FALSE),0)</f>
        <v>450</v>
      </c>
      <c r="AE8" s="41"/>
    </row>
    <row r="9" spans="1:31" ht="15.75" x14ac:dyDescent="0.25">
      <c r="A9" s="45" t="s">
        <v>40</v>
      </c>
      <c r="B9" s="28" t="s">
        <v>112</v>
      </c>
      <c r="C9" s="29">
        <v>8</v>
      </c>
      <c r="D9" s="30">
        <v>4</v>
      </c>
      <c r="E9" s="31">
        <v>1</v>
      </c>
      <c r="F9" s="31"/>
      <c r="G9" s="32">
        <f t="shared" si="1"/>
        <v>5</v>
      </c>
      <c r="H9" s="33">
        <f>SUM(U9:V9)</f>
        <v>50</v>
      </c>
      <c r="I9" s="30"/>
      <c r="J9" s="34">
        <v>1</v>
      </c>
      <c r="K9" s="34">
        <v>2</v>
      </c>
      <c r="L9" s="34">
        <v>2</v>
      </c>
      <c r="M9" s="34"/>
      <c r="N9" s="34"/>
      <c r="O9" s="34"/>
      <c r="P9" s="32">
        <f t="shared" si="3"/>
        <v>5</v>
      </c>
      <c r="Q9" s="35">
        <f t="shared" si="4"/>
        <v>165</v>
      </c>
      <c r="R9" s="36">
        <v>5.3</v>
      </c>
      <c r="S9" s="49">
        <f>SUM(U9:AD9)</f>
        <v>635</v>
      </c>
      <c r="T9" s="37">
        <f t="shared" si="0"/>
        <v>51</v>
      </c>
      <c r="U9" s="38">
        <f>IFERROR(VLOOKUP($E9,'Formula Worksheet'!$A:$B,2,FALSE),0)</f>
        <v>50</v>
      </c>
      <c r="V9" s="38">
        <f>IFERROR(VLOOKUP($F9,'Formula Worksheet'!$D:$E,2,FALSE),0)</f>
        <v>0</v>
      </c>
      <c r="W9" s="39">
        <f t="shared" si="5"/>
        <v>0</v>
      </c>
      <c r="X9" s="39">
        <f t="shared" si="6"/>
        <v>15</v>
      </c>
      <c r="Y9" s="39">
        <f t="shared" si="7"/>
        <v>50</v>
      </c>
      <c r="Z9" s="39">
        <f t="shared" si="8"/>
        <v>100</v>
      </c>
      <c r="AA9" s="39">
        <f t="shared" si="9"/>
        <v>0</v>
      </c>
      <c r="AB9" s="39">
        <f t="shared" si="10"/>
        <v>0</v>
      </c>
      <c r="AC9" s="39">
        <f t="shared" si="11"/>
        <v>0</v>
      </c>
      <c r="AD9" s="40">
        <f>IFERROR(VLOOKUP($R9,'Formula Worksheet'!$J:$K,2,FALSE),0)</f>
        <v>420</v>
      </c>
      <c r="AE9" s="41"/>
    </row>
    <row r="10" spans="1:31" ht="15.75" x14ac:dyDescent="0.25">
      <c r="A10" s="5" t="s">
        <v>41</v>
      </c>
      <c r="B10" s="28" t="s">
        <v>112</v>
      </c>
      <c r="C10" s="29">
        <v>8</v>
      </c>
      <c r="D10" s="30">
        <v>5</v>
      </c>
      <c r="E10" s="31"/>
      <c r="F10" s="31"/>
      <c r="G10" s="32">
        <f t="shared" si="1"/>
        <v>5</v>
      </c>
      <c r="H10" s="33">
        <f t="shared" si="2"/>
        <v>0</v>
      </c>
      <c r="I10" s="30"/>
      <c r="J10" s="34">
        <v>2</v>
      </c>
      <c r="K10" s="34">
        <v>1</v>
      </c>
      <c r="L10" s="34">
        <v>2</v>
      </c>
      <c r="M10" s="34"/>
      <c r="N10" s="34"/>
      <c r="O10" s="34"/>
      <c r="P10" s="32">
        <f t="shared" si="3"/>
        <v>5</v>
      </c>
      <c r="Q10" s="35">
        <f t="shared" si="4"/>
        <v>155</v>
      </c>
      <c r="R10" s="36">
        <v>5.2</v>
      </c>
      <c r="S10" s="37">
        <f t="shared" si="12"/>
        <v>585</v>
      </c>
      <c r="T10" s="37">
        <f t="shared" si="0"/>
        <v>59</v>
      </c>
      <c r="U10" s="38">
        <f>IFERROR(VLOOKUP($E10,'Formula Worksheet'!$A:$B,2,FALSE),0)</f>
        <v>0</v>
      </c>
      <c r="V10" s="38">
        <f>IFERROR(VLOOKUP($F10,'Formula Worksheet'!$D:$E,2,FALSE),0)</f>
        <v>0</v>
      </c>
      <c r="W10" s="39">
        <f t="shared" si="5"/>
        <v>0</v>
      </c>
      <c r="X10" s="39">
        <f t="shared" si="6"/>
        <v>30</v>
      </c>
      <c r="Y10" s="39">
        <f t="shared" si="7"/>
        <v>25</v>
      </c>
      <c r="Z10" s="39">
        <f t="shared" si="8"/>
        <v>100</v>
      </c>
      <c r="AA10" s="39">
        <f t="shared" si="9"/>
        <v>0</v>
      </c>
      <c r="AB10" s="39">
        <f t="shared" si="10"/>
        <v>0</v>
      </c>
      <c r="AC10" s="39">
        <f t="shared" si="11"/>
        <v>0</v>
      </c>
      <c r="AD10" s="40">
        <f>IFERROR(VLOOKUP($R10,'Formula Worksheet'!$J:$K,2,FALSE),0)</f>
        <v>430</v>
      </c>
      <c r="AE10" s="41"/>
    </row>
    <row r="11" spans="1:31" ht="15.75" x14ac:dyDescent="0.25">
      <c r="A11" s="5" t="s">
        <v>42</v>
      </c>
      <c r="B11" s="28" t="s">
        <v>112</v>
      </c>
      <c r="C11" s="29">
        <v>8</v>
      </c>
      <c r="D11" s="30">
        <v>5</v>
      </c>
      <c r="E11" s="31"/>
      <c r="F11" s="31"/>
      <c r="G11" s="32">
        <f t="shared" si="1"/>
        <v>5</v>
      </c>
      <c r="H11" s="33">
        <f t="shared" si="2"/>
        <v>0</v>
      </c>
      <c r="I11" s="30">
        <v>5</v>
      </c>
      <c r="J11" s="34"/>
      <c r="K11" s="34"/>
      <c r="L11" s="34"/>
      <c r="M11" s="34"/>
      <c r="N11" s="34"/>
      <c r="O11" s="34"/>
      <c r="P11" s="32">
        <f t="shared" si="3"/>
        <v>5</v>
      </c>
      <c r="Q11" s="35">
        <f t="shared" si="4"/>
        <v>0</v>
      </c>
      <c r="R11" s="42">
        <v>5</v>
      </c>
      <c r="S11" s="37">
        <f t="shared" si="12"/>
        <v>450</v>
      </c>
      <c r="T11" s="37">
        <f t="shared" si="0"/>
        <v>74</v>
      </c>
      <c r="U11" s="38">
        <f>IFERROR(VLOOKUP($E11,'Formula Worksheet'!$A:$B,2,FALSE),0)</f>
        <v>0</v>
      </c>
      <c r="V11" s="38">
        <f>IFERROR(VLOOKUP($F11,'Formula Worksheet'!$D:$E,2,FALSE),0)</f>
        <v>0</v>
      </c>
      <c r="W11" s="39">
        <f t="shared" si="5"/>
        <v>0</v>
      </c>
      <c r="X11" s="39">
        <f t="shared" si="6"/>
        <v>0</v>
      </c>
      <c r="Y11" s="39">
        <f t="shared" si="7"/>
        <v>0</v>
      </c>
      <c r="Z11" s="39">
        <f t="shared" si="8"/>
        <v>0</v>
      </c>
      <c r="AA11" s="39">
        <f t="shared" si="9"/>
        <v>0</v>
      </c>
      <c r="AB11" s="39">
        <f t="shared" si="10"/>
        <v>0</v>
      </c>
      <c r="AC11" s="39">
        <f t="shared" si="11"/>
        <v>0</v>
      </c>
      <c r="AD11" s="40">
        <f>IFERROR(VLOOKUP($R11,'Formula Worksheet'!$J:$K,2,FALSE),0)</f>
        <v>450</v>
      </c>
      <c r="AE11" s="41"/>
    </row>
    <row r="12" spans="1:31" ht="15.75" x14ac:dyDescent="0.25">
      <c r="A12" s="5" t="s">
        <v>43</v>
      </c>
      <c r="B12" s="28" t="s">
        <v>112</v>
      </c>
      <c r="C12" s="29">
        <v>8</v>
      </c>
      <c r="D12" s="30">
        <v>5</v>
      </c>
      <c r="E12" s="31"/>
      <c r="F12" s="31"/>
      <c r="G12" s="32">
        <f t="shared" si="1"/>
        <v>5</v>
      </c>
      <c r="H12" s="33">
        <f t="shared" si="2"/>
        <v>0</v>
      </c>
      <c r="I12" s="30">
        <v>2</v>
      </c>
      <c r="J12" s="34">
        <v>3</v>
      </c>
      <c r="K12" s="34"/>
      <c r="L12" s="34"/>
      <c r="M12" s="34"/>
      <c r="N12" s="34"/>
      <c r="O12" s="34"/>
      <c r="P12" s="32">
        <f t="shared" si="3"/>
        <v>5</v>
      </c>
      <c r="Q12" s="35">
        <f t="shared" si="4"/>
        <v>45</v>
      </c>
      <c r="R12" s="42">
        <v>5.2</v>
      </c>
      <c r="S12" s="37">
        <f t="shared" si="12"/>
        <v>475</v>
      </c>
      <c r="T12" s="37">
        <f t="shared" si="0"/>
        <v>73</v>
      </c>
      <c r="U12" s="38">
        <f>IFERROR(VLOOKUP($E12,'Formula Worksheet'!$A:$B,2,FALSE),0)</f>
        <v>0</v>
      </c>
      <c r="V12" s="38">
        <f>IFERROR(VLOOKUP($F12,'Formula Worksheet'!$D:$E,2,FALSE),0)</f>
        <v>0</v>
      </c>
      <c r="W12" s="39">
        <f t="shared" si="5"/>
        <v>0</v>
      </c>
      <c r="X12" s="39">
        <f t="shared" si="6"/>
        <v>45</v>
      </c>
      <c r="Y12" s="39">
        <f t="shared" si="7"/>
        <v>0</v>
      </c>
      <c r="Z12" s="39">
        <f t="shared" si="8"/>
        <v>0</v>
      </c>
      <c r="AA12" s="39">
        <f t="shared" si="9"/>
        <v>0</v>
      </c>
      <c r="AB12" s="39">
        <f t="shared" si="10"/>
        <v>0</v>
      </c>
      <c r="AC12" s="39">
        <f t="shared" si="11"/>
        <v>0</v>
      </c>
      <c r="AD12" s="40">
        <f>IFERROR(VLOOKUP($R12,'Formula Worksheet'!$J:$K,2,FALSE),0)</f>
        <v>430</v>
      </c>
      <c r="AE12" s="41"/>
    </row>
    <row r="13" spans="1:31" ht="15.75" x14ac:dyDescent="0.25">
      <c r="A13" s="5" t="s">
        <v>44</v>
      </c>
      <c r="B13" s="28" t="s">
        <v>112</v>
      </c>
      <c r="C13" s="29">
        <v>8</v>
      </c>
      <c r="D13" s="30">
        <v>4</v>
      </c>
      <c r="E13" s="31">
        <v>1</v>
      </c>
      <c r="F13" s="31"/>
      <c r="G13" s="32">
        <f>SUM(D13:F13)</f>
        <v>5</v>
      </c>
      <c r="H13" s="33">
        <f t="shared" si="2"/>
        <v>50</v>
      </c>
      <c r="I13" s="30"/>
      <c r="J13" s="34">
        <v>4</v>
      </c>
      <c r="K13" s="34"/>
      <c r="L13" s="34">
        <v>1</v>
      </c>
      <c r="M13" s="34"/>
      <c r="N13" s="34"/>
      <c r="O13" s="34"/>
      <c r="P13" s="32">
        <f t="shared" si="3"/>
        <v>5</v>
      </c>
      <c r="Q13" s="35">
        <f t="shared" si="4"/>
        <v>110</v>
      </c>
      <c r="R13" s="42">
        <v>5</v>
      </c>
      <c r="S13" s="37">
        <f t="shared" si="12"/>
        <v>610</v>
      </c>
      <c r="T13" s="37">
        <f t="shared" si="0"/>
        <v>54</v>
      </c>
      <c r="U13" s="38">
        <f>IFERROR(VLOOKUP($E13,'Formula Worksheet'!$A:$B,2,FALSE),0)</f>
        <v>50</v>
      </c>
      <c r="V13" s="38">
        <f>IFERROR(VLOOKUP($F13,'Formula Worksheet'!$D:$E,2,FALSE),0)</f>
        <v>0</v>
      </c>
      <c r="W13" s="39">
        <f t="shared" si="5"/>
        <v>0</v>
      </c>
      <c r="X13" s="39">
        <f t="shared" si="6"/>
        <v>60</v>
      </c>
      <c r="Y13" s="39">
        <f t="shared" si="7"/>
        <v>0</v>
      </c>
      <c r="Z13" s="39">
        <f t="shared" si="8"/>
        <v>50</v>
      </c>
      <c r="AA13" s="39">
        <f t="shared" si="9"/>
        <v>0</v>
      </c>
      <c r="AB13" s="39">
        <f t="shared" si="10"/>
        <v>0</v>
      </c>
      <c r="AC13" s="39">
        <f t="shared" si="11"/>
        <v>0</v>
      </c>
      <c r="AD13" s="40">
        <f>IFERROR(VLOOKUP($R13,'Formula Worksheet'!$J:$K,2,FALSE),0)</f>
        <v>450</v>
      </c>
      <c r="AE13" s="41"/>
    </row>
    <row r="14" spans="1:31" ht="15.75" x14ac:dyDescent="0.25">
      <c r="A14" s="5" t="s">
        <v>45</v>
      </c>
      <c r="B14" s="28" t="s">
        <v>112</v>
      </c>
      <c r="C14" s="29">
        <v>8</v>
      </c>
      <c r="D14" s="30">
        <v>5</v>
      </c>
      <c r="E14" s="31"/>
      <c r="F14" s="31"/>
      <c r="G14" s="32">
        <f t="shared" si="1"/>
        <v>5</v>
      </c>
      <c r="H14" s="33">
        <f t="shared" si="2"/>
        <v>0</v>
      </c>
      <c r="I14" s="30">
        <v>1</v>
      </c>
      <c r="J14" s="34">
        <v>1</v>
      </c>
      <c r="K14" s="34">
        <v>2</v>
      </c>
      <c r="L14" s="34">
        <v>1</v>
      </c>
      <c r="M14" s="34"/>
      <c r="N14" s="34"/>
      <c r="O14" s="34"/>
      <c r="P14" s="32">
        <f t="shared" si="3"/>
        <v>5</v>
      </c>
      <c r="Q14" s="35">
        <f t="shared" si="4"/>
        <v>115</v>
      </c>
      <c r="R14" s="42">
        <v>5.3</v>
      </c>
      <c r="S14" s="37">
        <f t="shared" si="12"/>
        <v>535</v>
      </c>
      <c r="T14" s="37">
        <f t="shared" si="0"/>
        <v>69</v>
      </c>
      <c r="U14" s="38">
        <f>IFERROR(VLOOKUP($E14,'Formula Worksheet'!$A:$B,2,FALSE),0)</f>
        <v>0</v>
      </c>
      <c r="V14" s="38">
        <f>IFERROR(VLOOKUP($F14,'Formula Worksheet'!$D:$E,2,FALSE),0)</f>
        <v>0</v>
      </c>
      <c r="W14" s="39">
        <f t="shared" si="5"/>
        <v>0</v>
      </c>
      <c r="X14" s="39">
        <f t="shared" si="6"/>
        <v>15</v>
      </c>
      <c r="Y14" s="39">
        <f t="shared" si="7"/>
        <v>50</v>
      </c>
      <c r="Z14" s="39">
        <f t="shared" si="8"/>
        <v>50</v>
      </c>
      <c r="AA14" s="39">
        <f t="shared" si="9"/>
        <v>0</v>
      </c>
      <c r="AB14" s="39">
        <f t="shared" si="10"/>
        <v>0</v>
      </c>
      <c r="AC14" s="39">
        <f t="shared" si="11"/>
        <v>0</v>
      </c>
      <c r="AD14" s="40">
        <f>IFERROR(VLOOKUP($R14,'Formula Worksheet'!$J:$K,2,FALSE),0)</f>
        <v>420</v>
      </c>
      <c r="AE14" s="41"/>
    </row>
    <row r="15" spans="1:31" ht="15.75" x14ac:dyDescent="0.25">
      <c r="A15" s="5" t="s">
        <v>46</v>
      </c>
      <c r="B15" s="28" t="s">
        <v>112</v>
      </c>
      <c r="C15" s="29">
        <v>8</v>
      </c>
      <c r="D15" s="30">
        <v>5</v>
      </c>
      <c r="E15" s="31"/>
      <c r="F15" s="31"/>
      <c r="G15" s="32">
        <f t="shared" si="1"/>
        <v>5</v>
      </c>
      <c r="H15" s="33">
        <f t="shared" si="2"/>
        <v>0</v>
      </c>
      <c r="I15" s="30"/>
      <c r="J15" s="34">
        <v>4</v>
      </c>
      <c r="K15" s="34">
        <v>1</v>
      </c>
      <c r="L15" s="34"/>
      <c r="M15" s="34"/>
      <c r="N15" s="34"/>
      <c r="O15" s="34"/>
      <c r="P15" s="32">
        <f t="shared" si="3"/>
        <v>5</v>
      </c>
      <c r="Q15" s="35">
        <f t="shared" si="4"/>
        <v>85</v>
      </c>
      <c r="R15" s="42">
        <v>4.9000000000000004</v>
      </c>
      <c r="S15" s="37">
        <f t="shared" si="12"/>
        <v>545</v>
      </c>
      <c r="T15" s="37">
        <f t="shared" si="0"/>
        <v>68</v>
      </c>
      <c r="U15" s="38">
        <f>IFERROR(VLOOKUP($E15,'Formula Worksheet'!$A:$B,2,FALSE),0)</f>
        <v>0</v>
      </c>
      <c r="V15" s="38">
        <f>IFERROR(VLOOKUP($F15,'Formula Worksheet'!$D:$E,2,FALSE),0)</f>
        <v>0</v>
      </c>
      <c r="W15" s="39">
        <f t="shared" si="5"/>
        <v>0</v>
      </c>
      <c r="X15" s="39">
        <f t="shared" si="6"/>
        <v>60</v>
      </c>
      <c r="Y15" s="39">
        <f t="shared" si="7"/>
        <v>25</v>
      </c>
      <c r="Z15" s="39">
        <f t="shared" si="8"/>
        <v>0</v>
      </c>
      <c r="AA15" s="39">
        <f t="shared" si="9"/>
        <v>0</v>
      </c>
      <c r="AB15" s="39">
        <f t="shared" si="10"/>
        <v>0</v>
      </c>
      <c r="AC15" s="39">
        <f t="shared" si="11"/>
        <v>0</v>
      </c>
      <c r="AD15" s="40">
        <f>IFERROR(VLOOKUP($R15,'Formula Worksheet'!$J:$K,2,FALSE),0)</f>
        <v>460</v>
      </c>
      <c r="AE15" s="41"/>
    </row>
    <row r="16" spans="1:31" ht="15.75" x14ac:dyDescent="0.25">
      <c r="A16" s="5" t="s">
        <v>48</v>
      </c>
      <c r="B16" s="28" t="s">
        <v>112</v>
      </c>
      <c r="C16" s="29">
        <v>8</v>
      </c>
      <c r="D16" s="30">
        <v>5</v>
      </c>
      <c r="E16" s="31"/>
      <c r="F16" s="31"/>
      <c r="G16" s="32">
        <f t="shared" si="1"/>
        <v>5</v>
      </c>
      <c r="H16" s="33">
        <f t="shared" si="2"/>
        <v>0</v>
      </c>
      <c r="I16" s="30"/>
      <c r="J16" s="34">
        <v>3</v>
      </c>
      <c r="K16" s="34">
        <v>2</v>
      </c>
      <c r="L16" s="34"/>
      <c r="M16" s="34"/>
      <c r="N16" s="34"/>
      <c r="O16" s="34"/>
      <c r="P16" s="32">
        <f t="shared" si="3"/>
        <v>5</v>
      </c>
      <c r="Q16" s="35">
        <f t="shared" si="4"/>
        <v>95</v>
      </c>
      <c r="R16" s="42">
        <v>5.6</v>
      </c>
      <c r="S16" s="37">
        <f t="shared" si="12"/>
        <v>485</v>
      </c>
      <c r="T16" s="37">
        <f t="shared" si="0"/>
        <v>72</v>
      </c>
      <c r="U16" s="38">
        <f>IFERROR(VLOOKUP($E16,'Formula Worksheet'!$A:$B,2,FALSE),0)</f>
        <v>0</v>
      </c>
      <c r="V16" s="38">
        <f>IFERROR(VLOOKUP($F16,'Formula Worksheet'!$D:$E,2,FALSE),0)</f>
        <v>0</v>
      </c>
      <c r="W16" s="39">
        <f t="shared" si="5"/>
        <v>0</v>
      </c>
      <c r="X16" s="39">
        <f t="shared" si="6"/>
        <v>45</v>
      </c>
      <c r="Y16" s="39">
        <f t="shared" si="7"/>
        <v>50</v>
      </c>
      <c r="Z16" s="39">
        <f t="shared" si="8"/>
        <v>0</v>
      </c>
      <c r="AA16" s="39">
        <f t="shared" si="9"/>
        <v>0</v>
      </c>
      <c r="AB16" s="39">
        <f t="shared" si="10"/>
        <v>0</v>
      </c>
      <c r="AC16" s="39">
        <f t="shared" si="11"/>
        <v>0</v>
      </c>
      <c r="AD16" s="40">
        <f>IFERROR(VLOOKUP($R16,'Formula Worksheet'!$J:$K,2,FALSE),0)</f>
        <v>390</v>
      </c>
      <c r="AE16" s="41"/>
    </row>
    <row r="17" spans="1:31" ht="15.75" x14ac:dyDescent="0.25">
      <c r="A17" s="5" t="s">
        <v>49</v>
      </c>
      <c r="B17" s="28" t="s">
        <v>112</v>
      </c>
      <c r="C17" s="29">
        <v>8</v>
      </c>
      <c r="D17" s="30">
        <v>4</v>
      </c>
      <c r="E17" s="31">
        <v>1</v>
      </c>
      <c r="F17" s="31"/>
      <c r="G17" s="32">
        <f t="shared" si="1"/>
        <v>5</v>
      </c>
      <c r="H17" s="33">
        <f t="shared" si="2"/>
        <v>50</v>
      </c>
      <c r="I17" s="30"/>
      <c r="J17" s="34">
        <v>3</v>
      </c>
      <c r="K17" s="34"/>
      <c r="L17" s="34">
        <v>2</v>
      </c>
      <c r="M17" s="34"/>
      <c r="N17" s="34"/>
      <c r="O17" s="34"/>
      <c r="P17" s="32">
        <f t="shared" si="3"/>
        <v>5</v>
      </c>
      <c r="Q17" s="35">
        <f t="shared" si="4"/>
        <v>145</v>
      </c>
      <c r="R17" s="42">
        <v>5.6</v>
      </c>
      <c r="S17" s="37">
        <f t="shared" si="12"/>
        <v>585</v>
      </c>
      <c r="T17" s="37">
        <f t="shared" si="0"/>
        <v>59</v>
      </c>
      <c r="U17" s="38">
        <f>IFERROR(VLOOKUP($E17,'Formula Worksheet'!$A:$B,2,FALSE),0)</f>
        <v>50</v>
      </c>
      <c r="V17" s="38">
        <f>IFERROR(VLOOKUP($F17,'Formula Worksheet'!$D:$E,2,FALSE),0)</f>
        <v>0</v>
      </c>
      <c r="W17" s="39">
        <f t="shared" si="5"/>
        <v>0</v>
      </c>
      <c r="X17" s="39">
        <f t="shared" si="6"/>
        <v>45</v>
      </c>
      <c r="Y17" s="39">
        <f t="shared" si="7"/>
        <v>0</v>
      </c>
      <c r="Z17" s="39">
        <f t="shared" si="8"/>
        <v>100</v>
      </c>
      <c r="AA17" s="39">
        <f t="shared" si="9"/>
        <v>0</v>
      </c>
      <c r="AB17" s="39">
        <f t="shared" si="10"/>
        <v>0</v>
      </c>
      <c r="AC17" s="39">
        <f t="shared" si="11"/>
        <v>0</v>
      </c>
      <c r="AD17" s="40">
        <f>IFERROR(VLOOKUP($R17,'Formula Worksheet'!$J:$K,2,FALSE),0)</f>
        <v>390</v>
      </c>
      <c r="AE17" s="41"/>
    </row>
    <row r="18" spans="1:31" ht="15.75" x14ac:dyDescent="0.25">
      <c r="A18" s="45" t="s">
        <v>50</v>
      </c>
      <c r="B18" s="28" t="s">
        <v>112</v>
      </c>
      <c r="C18" s="29">
        <v>8</v>
      </c>
      <c r="D18" s="30">
        <v>4</v>
      </c>
      <c r="E18" s="31"/>
      <c r="F18" s="31">
        <v>1</v>
      </c>
      <c r="G18" s="32">
        <f t="shared" si="1"/>
        <v>5</v>
      </c>
      <c r="H18" s="33">
        <f t="shared" si="2"/>
        <v>100</v>
      </c>
      <c r="I18" s="30"/>
      <c r="J18" s="34">
        <v>2</v>
      </c>
      <c r="K18" s="34">
        <v>2</v>
      </c>
      <c r="L18" s="34">
        <v>1</v>
      </c>
      <c r="M18" s="34"/>
      <c r="N18" s="34"/>
      <c r="O18" s="34"/>
      <c r="P18" s="32">
        <f t="shared" si="3"/>
        <v>5</v>
      </c>
      <c r="Q18" s="35">
        <f t="shared" si="4"/>
        <v>130</v>
      </c>
      <c r="R18" s="42">
        <v>5.4</v>
      </c>
      <c r="S18" s="49">
        <f t="shared" si="12"/>
        <v>640</v>
      </c>
      <c r="T18" s="37">
        <f t="shared" si="0"/>
        <v>49</v>
      </c>
      <c r="U18" s="38">
        <f>IFERROR(VLOOKUP($E18,'Formula Worksheet'!$A:$B,2,FALSE),0)</f>
        <v>0</v>
      </c>
      <c r="V18" s="38">
        <f>IFERROR(VLOOKUP($F18,'Formula Worksheet'!$D:$E,2,FALSE),0)</f>
        <v>100</v>
      </c>
      <c r="W18" s="39">
        <f t="shared" si="5"/>
        <v>0</v>
      </c>
      <c r="X18" s="39">
        <f t="shared" si="6"/>
        <v>30</v>
      </c>
      <c r="Y18" s="39">
        <f t="shared" si="7"/>
        <v>50</v>
      </c>
      <c r="Z18" s="39">
        <f t="shared" si="8"/>
        <v>50</v>
      </c>
      <c r="AA18" s="39">
        <f t="shared" si="9"/>
        <v>0</v>
      </c>
      <c r="AB18" s="39">
        <f t="shared" si="10"/>
        <v>0</v>
      </c>
      <c r="AC18" s="39">
        <f t="shared" si="11"/>
        <v>0</v>
      </c>
      <c r="AD18" s="40">
        <f>IFERROR(VLOOKUP($R18,'Formula Worksheet'!$J:$K,2,FALSE),0)</f>
        <v>410</v>
      </c>
      <c r="AE18" s="41"/>
    </row>
    <row r="19" spans="1:31" ht="15.75" x14ac:dyDescent="0.25">
      <c r="A19" s="5" t="s">
        <v>51</v>
      </c>
      <c r="B19" s="28" t="s">
        <v>112</v>
      </c>
      <c r="C19" s="29">
        <v>8</v>
      </c>
      <c r="D19" s="30">
        <v>5</v>
      </c>
      <c r="E19" s="31"/>
      <c r="F19" s="31"/>
      <c r="G19" s="32">
        <f t="shared" si="1"/>
        <v>5</v>
      </c>
      <c r="H19" s="33">
        <f t="shared" si="2"/>
        <v>0</v>
      </c>
      <c r="I19" s="30">
        <v>1</v>
      </c>
      <c r="J19" s="34">
        <v>3</v>
      </c>
      <c r="K19" s="34">
        <v>1</v>
      </c>
      <c r="L19" s="34"/>
      <c r="M19" s="34"/>
      <c r="N19" s="34"/>
      <c r="O19" s="34"/>
      <c r="P19" s="32">
        <f t="shared" si="3"/>
        <v>5</v>
      </c>
      <c r="Q19" s="35">
        <f t="shared" si="4"/>
        <v>70</v>
      </c>
      <c r="R19" s="42">
        <v>5.9</v>
      </c>
      <c r="S19" s="37">
        <f t="shared" si="12"/>
        <v>430</v>
      </c>
      <c r="T19" s="37">
        <f t="shared" si="0"/>
        <v>77</v>
      </c>
      <c r="U19" s="38">
        <f>IFERROR(VLOOKUP($E19,'Formula Worksheet'!$A:$B,2,FALSE),0)</f>
        <v>0</v>
      </c>
      <c r="V19" s="38">
        <f>IFERROR(VLOOKUP($F19,'Formula Worksheet'!$D:$E,2,FALSE),0)</f>
        <v>0</v>
      </c>
      <c r="W19" s="39">
        <f t="shared" si="5"/>
        <v>0</v>
      </c>
      <c r="X19" s="39">
        <f t="shared" si="6"/>
        <v>45</v>
      </c>
      <c r="Y19" s="39">
        <f t="shared" si="7"/>
        <v>25</v>
      </c>
      <c r="Z19" s="39">
        <f t="shared" si="8"/>
        <v>0</v>
      </c>
      <c r="AA19" s="39">
        <f t="shared" si="9"/>
        <v>0</v>
      </c>
      <c r="AB19" s="39">
        <f t="shared" si="10"/>
        <v>0</v>
      </c>
      <c r="AC19" s="39">
        <f t="shared" si="11"/>
        <v>0</v>
      </c>
      <c r="AD19" s="40">
        <f>IFERROR(VLOOKUP($R19,'Formula Worksheet'!$J:$K,2,FALSE),0)</f>
        <v>360</v>
      </c>
      <c r="AE19" s="41"/>
    </row>
    <row r="20" spans="1:31" ht="14.25" customHeight="1" x14ac:dyDescent="0.25">
      <c r="A20" s="5" t="s">
        <v>39</v>
      </c>
      <c r="B20" s="28" t="s">
        <v>112</v>
      </c>
      <c r="C20" s="29">
        <v>8</v>
      </c>
      <c r="D20" s="30">
        <v>4</v>
      </c>
      <c r="E20" s="31">
        <v>1</v>
      </c>
      <c r="F20" s="31"/>
      <c r="G20" s="32">
        <f t="shared" si="1"/>
        <v>5</v>
      </c>
      <c r="H20" s="33">
        <f t="shared" ref="H20:H82" si="13">SUM(U20:V20)</f>
        <v>50</v>
      </c>
      <c r="I20" s="30">
        <v>1</v>
      </c>
      <c r="J20" s="34">
        <v>2</v>
      </c>
      <c r="K20" s="34">
        <v>1</v>
      </c>
      <c r="L20" s="34">
        <v>1</v>
      </c>
      <c r="M20" s="34"/>
      <c r="N20" s="34"/>
      <c r="O20" s="34"/>
      <c r="P20" s="32">
        <f t="shared" si="3"/>
        <v>5</v>
      </c>
      <c r="Q20" s="35">
        <f t="shared" si="4"/>
        <v>105</v>
      </c>
      <c r="R20" s="42">
        <v>5.0999999999999996</v>
      </c>
      <c r="S20" s="37">
        <f t="shared" si="12"/>
        <v>595</v>
      </c>
      <c r="T20" s="37">
        <f t="shared" si="0"/>
        <v>57</v>
      </c>
      <c r="U20" s="38">
        <f>IFERROR(VLOOKUP($E20,'Formula Worksheet'!$A:$B,2,FALSE),0)</f>
        <v>50</v>
      </c>
      <c r="V20" s="38">
        <f>IFERROR(VLOOKUP($F20,'Formula Worksheet'!$D:$E,2,FALSE),0)</f>
        <v>0</v>
      </c>
      <c r="W20" s="39">
        <f t="shared" si="5"/>
        <v>0</v>
      </c>
      <c r="X20" s="39">
        <f t="shared" si="6"/>
        <v>30</v>
      </c>
      <c r="Y20" s="39">
        <f t="shared" si="7"/>
        <v>25</v>
      </c>
      <c r="Z20" s="39">
        <f t="shared" si="8"/>
        <v>50</v>
      </c>
      <c r="AA20" s="39">
        <f t="shared" si="9"/>
        <v>0</v>
      </c>
      <c r="AB20" s="39">
        <f t="shared" si="10"/>
        <v>0</v>
      </c>
      <c r="AC20" s="39">
        <f t="shared" si="11"/>
        <v>0</v>
      </c>
      <c r="AD20" s="40">
        <f>IFERROR(VLOOKUP($R20,'Formula Worksheet'!$J:$K,2,FALSE),0)</f>
        <v>440</v>
      </c>
      <c r="AE20" s="41"/>
    </row>
    <row r="21" spans="1:31" ht="15.75" x14ac:dyDescent="0.25">
      <c r="A21" s="28"/>
      <c r="B21" s="28"/>
      <c r="C21" s="29"/>
      <c r="D21" s="30"/>
      <c r="E21" s="31"/>
      <c r="F21" s="31"/>
      <c r="G21" s="32">
        <f t="shared" si="1"/>
        <v>0</v>
      </c>
      <c r="H21" s="33">
        <f t="shared" si="13"/>
        <v>0</v>
      </c>
      <c r="I21" s="30"/>
      <c r="J21" s="34"/>
      <c r="K21" s="34"/>
      <c r="L21" s="34"/>
      <c r="M21" s="34"/>
      <c r="N21" s="34"/>
      <c r="O21" s="34"/>
      <c r="P21" s="32">
        <f t="shared" si="3"/>
        <v>0</v>
      </c>
      <c r="Q21" s="35">
        <f t="shared" si="4"/>
        <v>0</v>
      </c>
      <c r="R21" s="42"/>
      <c r="S21" s="37">
        <f t="shared" si="12"/>
        <v>0</v>
      </c>
      <c r="T21" s="37" t="str">
        <f t="shared" si="0"/>
        <v>-</v>
      </c>
      <c r="U21" s="38">
        <f>IFERROR(VLOOKUP($E21,'Formula Worksheet'!$A:$B,2,FALSE),0)</f>
        <v>0</v>
      </c>
      <c r="V21" s="38">
        <f>IFERROR(VLOOKUP($F21,'Formula Worksheet'!$D:$E,2,FALSE),0)</f>
        <v>0</v>
      </c>
      <c r="W21" s="39">
        <f t="shared" si="5"/>
        <v>0</v>
      </c>
      <c r="X21" s="39">
        <f t="shared" si="6"/>
        <v>0</v>
      </c>
      <c r="Y21" s="39">
        <f t="shared" si="7"/>
        <v>0</v>
      </c>
      <c r="Z21" s="39">
        <f t="shared" si="8"/>
        <v>0</v>
      </c>
      <c r="AA21" s="39">
        <f t="shared" si="9"/>
        <v>0</v>
      </c>
      <c r="AB21" s="39">
        <f t="shared" si="10"/>
        <v>0</v>
      </c>
      <c r="AC21" s="39">
        <f t="shared" si="11"/>
        <v>0</v>
      </c>
      <c r="AD21" s="40">
        <f>IFERROR(VLOOKUP($R21,'Formula Worksheet'!$J:$K,2,FALSE),0)</f>
        <v>0</v>
      </c>
      <c r="AE21" s="41"/>
    </row>
    <row r="22" spans="1:31" ht="15.75" x14ac:dyDescent="0.25">
      <c r="A22" s="5" t="s">
        <v>52</v>
      </c>
      <c r="B22" s="28" t="s">
        <v>112</v>
      </c>
      <c r="C22" s="29">
        <v>9</v>
      </c>
      <c r="D22" s="30">
        <v>4</v>
      </c>
      <c r="E22" s="31">
        <v>1</v>
      </c>
      <c r="F22" s="31"/>
      <c r="G22" s="32">
        <f t="shared" si="1"/>
        <v>5</v>
      </c>
      <c r="H22" s="33">
        <f t="shared" si="13"/>
        <v>50</v>
      </c>
      <c r="I22" s="30"/>
      <c r="J22" s="34">
        <v>1</v>
      </c>
      <c r="K22" s="34">
        <v>4</v>
      </c>
      <c r="L22" s="34"/>
      <c r="M22" s="34"/>
      <c r="N22" s="34"/>
      <c r="O22" s="34"/>
      <c r="P22" s="32">
        <f t="shared" si="3"/>
        <v>5</v>
      </c>
      <c r="Q22" s="35">
        <f t="shared" si="4"/>
        <v>115</v>
      </c>
      <c r="R22" s="42">
        <v>4.5999999999999996</v>
      </c>
      <c r="S22" s="37">
        <f t="shared" si="12"/>
        <v>655</v>
      </c>
      <c r="T22" s="37">
        <f t="shared" si="0"/>
        <v>45</v>
      </c>
      <c r="U22" s="38">
        <f>IFERROR(VLOOKUP($E22,'Formula Worksheet'!$A:$B,2,FALSE),0)</f>
        <v>50</v>
      </c>
      <c r="V22" s="38">
        <f>IFERROR(VLOOKUP($F22,'Formula Worksheet'!$D:$E,2,FALSE),0)</f>
        <v>0</v>
      </c>
      <c r="W22" s="39">
        <f t="shared" si="5"/>
        <v>0</v>
      </c>
      <c r="X22" s="39">
        <f t="shared" si="6"/>
        <v>15</v>
      </c>
      <c r="Y22" s="39">
        <f t="shared" si="7"/>
        <v>100</v>
      </c>
      <c r="Z22" s="39">
        <f t="shared" si="8"/>
        <v>0</v>
      </c>
      <c r="AA22" s="39">
        <f t="shared" si="9"/>
        <v>0</v>
      </c>
      <c r="AB22" s="39">
        <f t="shared" si="10"/>
        <v>0</v>
      </c>
      <c r="AC22" s="39">
        <f t="shared" si="11"/>
        <v>0</v>
      </c>
      <c r="AD22" s="40">
        <f>IFERROR(VLOOKUP($R22,'Formula Worksheet'!$J:$K,2,FALSE),0)</f>
        <v>490</v>
      </c>
      <c r="AE22" s="41"/>
    </row>
    <row r="23" spans="1:31" ht="15.75" x14ac:dyDescent="0.25">
      <c r="A23" s="5" t="s">
        <v>53</v>
      </c>
      <c r="B23" s="28" t="s">
        <v>112</v>
      </c>
      <c r="C23" s="29">
        <v>9</v>
      </c>
      <c r="D23" s="30">
        <v>4</v>
      </c>
      <c r="E23" s="31">
        <v>1</v>
      </c>
      <c r="F23" s="31"/>
      <c r="G23" s="32">
        <f t="shared" si="1"/>
        <v>5</v>
      </c>
      <c r="H23" s="33">
        <f t="shared" si="13"/>
        <v>50</v>
      </c>
      <c r="I23" s="30"/>
      <c r="J23" s="34">
        <v>1</v>
      </c>
      <c r="K23" s="34">
        <v>1</v>
      </c>
      <c r="L23" s="34">
        <v>3</v>
      </c>
      <c r="M23" s="34"/>
      <c r="N23" s="34"/>
      <c r="O23" s="34"/>
      <c r="P23" s="32">
        <f t="shared" si="3"/>
        <v>5</v>
      </c>
      <c r="Q23" s="35">
        <f t="shared" si="4"/>
        <v>190</v>
      </c>
      <c r="R23" s="42">
        <v>5.3</v>
      </c>
      <c r="S23" s="37">
        <f t="shared" si="12"/>
        <v>660</v>
      </c>
      <c r="T23" s="37">
        <f t="shared" si="0"/>
        <v>44</v>
      </c>
      <c r="U23" s="38">
        <f>IFERROR(VLOOKUP($E23,'Formula Worksheet'!$A:$B,2,FALSE),0)</f>
        <v>50</v>
      </c>
      <c r="V23" s="38">
        <f>IFERROR(VLOOKUP($F23,'Formula Worksheet'!$D:$E,2,FALSE),0)</f>
        <v>0</v>
      </c>
      <c r="W23" s="39">
        <f t="shared" si="5"/>
        <v>0</v>
      </c>
      <c r="X23" s="39">
        <f t="shared" si="6"/>
        <v>15</v>
      </c>
      <c r="Y23" s="39">
        <f t="shared" si="7"/>
        <v>25</v>
      </c>
      <c r="Z23" s="39">
        <f t="shared" si="8"/>
        <v>150</v>
      </c>
      <c r="AA23" s="39">
        <f t="shared" si="9"/>
        <v>0</v>
      </c>
      <c r="AB23" s="39">
        <f t="shared" si="10"/>
        <v>0</v>
      </c>
      <c r="AC23" s="39">
        <f t="shared" si="11"/>
        <v>0</v>
      </c>
      <c r="AD23" s="40">
        <f>IFERROR(VLOOKUP($R23,'Formula Worksheet'!$J:$K,2,FALSE),0)</f>
        <v>420</v>
      </c>
      <c r="AE23" s="41"/>
    </row>
    <row r="24" spans="1:31" ht="15.75" x14ac:dyDescent="0.25">
      <c r="A24" s="5" t="s">
        <v>54</v>
      </c>
      <c r="B24" s="28" t="s">
        <v>112</v>
      </c>
      <c r="C24" s="29">
        <v>9</v>
      </c>
      <c r="D24" s="30">
        <v>4</v>
      </c>
      <c r="E24" s="31">
        <v>1</v>
      </c>
      <c r="F24" s="31"/>
      <c r="G24" s="32">
        <f t="shared" si="1"/>
        <v>5</v>
      </c>
      <c r="H24" s="33">
        <f t="shared" si="13"/>
        <v>50</v>
      </c>
      <c r="I24" s="30"/>
      <c r="J24" s="34">
        <v>2</v>
      </c>
      <c r="K24" s="34">
        <v>1</v>
      </c>
      <c r="L24" s="34">
        <v>2</v>
      </c>
      <c r="M24" s="34"/>
      <c r="N24" s="34"/>
      <c r="O24" s="34"/>
      <c r="P24" s="32">
        <f t="shared" si="3"/>
        <v>5</v>
      </c>
      <c r="Q24" s="35">
        <f t="shared" si="4"/>
        <v>155</v>
      </c>
      <c r="R24" s="42">
        <v>5.7</v>
      </c>
      <c r="S24" s="37">
        <f t="shared" si="12"/>
        <v>585</v>
      </c>
      <c r="T24" s="37">
        <f t="shared" si="0"/>
        <v>59</v>
      </c>
      <c r="U24" s="38">
        <f>IFERROR(VLOOKUP($E24,'Formula Worksheet'!$A:$B,2,FALSE),0)</f>
        <v>50</v>
      </c>
      <c r="V24" s="38">
        <f>IFERROR(VLOOKUP($F24,'Formula Worksheet'!$D:$E,2,FALSE),0)</f>
        <v>0</v>
      </c>
      <c r="W24" s="39">
        <f t="shared" si="5"/>
        <v>0</v>
      </c>
      <c r="X24" s="39">
        <f t="shared" si="6"/>
        <v>30</v>
      </c>
      <c r="Y24" s="39">
        <f t="shared" si="7"/>
        <v>25</v>
      </c>
      <c r="Z24" s="39">
        <f t="shared" si="8"/>
        <v>100</v>
      </c>
      <c r="AA24" s="39">
        <f t="shared" si="9"/>
        <v>0</v>
      </c>
      <c r="AB24" s="39">
        <f t="shared" si="10"/>
        <v>0</v>
      </c>
      <c r="AC24" s="39">
        <f t="shared" si="11"/>
        <v>0</v>
      </c>
      <c r="AD24" s="40">
        <f>IFERROR(VLOOKUP($R24,'Formula Worksheet'!$J:$K,2,FALSE),0)</f>
        <v>380</v>
      </c>
      <c r="AE24" s="41"/>
    </row>
    <row r="25" spans="1:31" ht="15.75" x14ac:dyDescent="0.25">
      <c r="A25" s="46" t="s">
        <v>55</v>
      </c>
      <c r="B25" s="28" t="s">
        <v>112</v>
      </c>
      <c r="C25" s="29">
        <v>9</v>
      </c>
      <c r="D25" s="30">
        <v>4</v>
      </c>
      <c r="E25" s="31">
        <v>1</v>
      </c>
      <c r="F25" s="31"/>
      <c r="G25" s="32">
        <f t="shared" si="1"/>
        <v>5</v>
      </c>
      <c r="H25" s="33">
        <f t="shared" si="13"/>
        <v>50</v>
      </c>
      <c r="I25" s="30"/>
      <c r="J25" s="34"/>
      <c r="K25" s="34">
        <v>1</v>
      </c>
      <c r="L25" s="34">
        <v>2</v>
      </c>
      <c r="M25" s="34">
        <v>2</v>
      </c>
      <c r="N25" s="34"/>
      <c r="O25" s="34"/>
      <c r="P25" s="32">
        <f t="shared" si="3"/>
        <v>5</v>
      </c>
      <c r="Q25" s="35">
        <f t="shared" si="4"/>
        <v>325</v>
      </c>
      <c r="R25" s="42">
        <v>4.5999999999999996</v>
      </c>
      <c r="S25" s="44">
        <f t="shared" si="12"/>
        <v>865</v>
      </c>
      <c r="T25" s="37">
        <f t="shared" si="0"/>
        <v>14</v>
      </c>
      <c r="U25" s="38">
        <f>IFERROR(VLOOKUP($E25,'Formula Worksheet'!$A:$B,2,FALSE),0)</f>
        <v>50</v>
      </c>
      <c r="V25" s="38">
        <f>IFERROR(VLOOKUP($F25,'Formula Worksheet'!$D:$E,2,FALSE),0)</f>
        <v>0</v>
      </c>
      <c r="W25" s="39">
        <f t="shared" si="5"/>
        <v>0</v>
      </c>
      <c r="X25" s="39">
        <f t="shared" si="6"/>
        <v>0</v>
      </c>
      <c r="Y25" s="39">
        <f t="shared" si="7"/>
        <v>25</v>
      </c>
      <c r="Z25" s="39">
        <f t="shared" si="8"/>
        <v>100</v>
      </c>
      <c r="AA25" s="39">
        <f t="shared" si="9"/>
        <v>200</v>
      </c>
      <c r="AB25" s="39">
        <f t="shared" si="10"/>
        <v>0</v>
      </c>
      <c r="AC25" s="39">
        <f t="shared" si="11"/>
        <v>0</v>
      </c>
      <c r="AD25" s="40">
        <f>IFERROR(VLOOKUP($R25,'Formula Worksheet'!$J:$K,2,FALSE),0)</f>
        <v>490</v>
      </c>
      <c r="AE25" s="41"/>
    </row>
    <row r="26" spans="1:31" ht="15.75" x14ac:dyDescent="0.25">
      <c r="A26" s="5" t="s">
        <v>56</v>
      </c>
      <c r="B26" s="28" t="s">
        <v>112</v>
      </c>
      <c r="C26" s="29">
        <v>9</v>
      </c>
      <c r="D26" s="30">
        <v>5</v>
      </c>
      <c r="E26" s="31"/>
      <c r="F26" s="31"/>
      <c r="G26" s="32">
        <f t="shared" si="1"/>
        <v>5</v>
      </c>
      <c r="H26" s="33">
        <f t="shared" si="13"/>
        <v>0</v>
      </c>
      <c r="I26" s="30"/>
      <c r="J26" s="34"/>
      <c r="K26" s="34">
        <v>1</v>
      </c>
      <c r="L26" s="34">
        <v>4</v>
      </c>
      <c r="M26" s="34"/>
      <c r="N26" s="34"/>
      <c r="O26" s="34"/>
      <c r="P26" s="32">
        <f t="shared" si="3"/>
        <v>5</v>
      </c>
      <c r="Q26" s="35">
        <f t="shared" si="4"/>
        <v>225</v>
      </c>
      <c r="R26" s="42">
        <v>5.0999999999999996</v>
      </c>
      <c r="S26" s="37">
        <f t="shared" si="12"/>
        <v>665</v>
      </c>
      <c r="T26" s="37">
        <f t="shared" si="0"/>
        <v>42</v>
      </c>
      <c r="U26" s="38">
        <f>IFERROR(VLOOKUP($E26,'Formula Worksheet'!$A:$B,2,FALSE),0)</f>
        <v>0</v>
      </c>
      <c r="V26" s="38">
        <f>IFERROR(VLOOKUP($F26,'Formula Worksheet'!$D:$E,2,FALSE),0)</f>
        <v>0</v>
      </c>
      <c r="W26" s="39">
        <f t="shared" si="5"/>
        <v>0</v>
      </c>
      <c r="X26" s="39">
        <f t="shared" si="6"/>
        <v>0</v>
      </c>
      <c r="Y26" s="39">
        <f t="shared" si="7"/>
        <v>25</v>
      </c>
      <c r="Z26" s="39">
        <f t="shared" si="8"/>
        <v>200</v>
      </c>
      <c r="AA26" s="39">
        <f t="shared" si="9"/>
        <v>0</v>
      </c>
      <c r="AB26" s="39">
        <f t="shared" si="10"/>
        <v>0</v>
      </c>
      <c r="AC26" s="39">
        <f t="shared" si="11"/>
        <v>0</v>
      </c>
      <c r="AD26" s="40">
        <f>IFERROR(VLOOKUP($R26,'Formula Worksheet'!$J:$K,2,FALSE),0)</f>
        <v>440</v>
      </c>
      <c r="AE26" s="41"/>
    </row>
    <row r="27" spans="1:31" ht="15.75" x14ac:dyDescent="0.25">
      <c r="A27" s="5" t="s">
        <v>57</v>
      </c>
      <c r="B27" s="28" t="s">
        <v>112</v>
      </c>
      <c r="C27" s="29">
        <v>9</v>
      </c>
      <c r="D27" s="30">
        <v>3</v>
      </c>
      <c r="E27" s="31">
        <v>2</v>
      </c>
      <c r="F27" s="31"/>
      <c r="G27" s="32">
        <f t="shared" si="1"/>
        <v>5</v>
      </c>
      <c r="H27" s="33">
        <f t="shared" si="13"/>
        <v>100</v>
      </c>
      <c r="I27" s="30"/>
      <c r="J27" s="34">
        <v>3</v>
      </c>
      <c r="K27" s="34"/>
      <c r="L27" s="34">
        <v>1</v>
      </c>
      <c r="M27" s="34">
        <v>1</v>
      </c>
      <c r="N27" s="34"/>
      <c r="O27" s="34"/>
      <c r="P27" s="32">
        <f t="shared" si="3"/>
        <v>5</v>
      </c>
      <c r="Q27" s="35">
        <f t="shared" si="4"/>
        <v>195</v>
      </c>
      <c r="R27" s="42">
        <v>5.2</v>
      </c>
      <c r="S27" s="37">
        <f t="shared" si="12"/>
        <v>725</v>
      </c>
      <c r="T27" s="37">
        <f t="shared" si="0"/>
        <v>32</v>
      </c>
      <c r="U27" s="38">
        <f>IFERROR(VLOOKUP($E27,'Formula Worksheet'!$A:$B,2,FALSE),0)</f>
        <v>100</v>
      </c>
      <c r="V27" s="38">
        <f>IFERROR(VLOOKUP($F27,'Formula Worksheet'!$D:$E,2,FALSE),0)</f>
        <v>0</v>
      </c>
      <c r="W27" s="39">
        <f t="shared" si="5"/>
        <v>0</v>
      </c>
      <c r="X27" s="39">
        <f t="shared" si="6"/>
        <v>45</v>
      </c>
      <c r="Y27" s="39">
        <f t="shared" si="7"/>
        <v>0</v>
      </c>
      <c r="Z27" s="39">
        <f t="shared" si="8"/>
        <v>50</v>
      </c>
      <c r="AA27" s="39">
        <f t="shared" si="9"/>
        <v>100</v>
      </c>
      <c r="AB27" s="39">
        <f t="shared" si="10"/>
        <v>0</v>
      </c>
      <c r="AC27" s="39">
        <f t="shared" si="11"/>
        <v>0</v>
      </c>
      <c r="AD27" s="40">
        <f>IFERROR(VLOOKUP($R27,'Formula Worksheet'!$J:$K,2,FALSE),0)</f>
        <v>430</v>
      </c>
      <c r="AE27" s="41"/>
    </row>
    <row r="28" spans="1:31" ht="15.75" x14ac:dyDescent="0.25">
      <c r="A28" s="5" t="s">
        <v>58</v>
      </c>
      <c r="B28" s="28" t="s">
        <v>112</v>
      </c>
      <c r="C28" s="29">
        <v>9</v>
      </c>
      <c r="D28" s="30">
        <v>2</v>
      </c>
      <c r="E28" s="31">
        <v>2</v>
      </c>
      <c r="F28" s="31">
        <v>1</v>
      </c>
      <c r="G28" s="32">
        <f t="shared" si="1"/>
        <v>5</v>
      </c>
      <c r="H28" s="33">
        <f t="shared" si="13"/>
        <v>200</v>
      </c>
      <c r="I28" s="30"/>
      <c r="J28" s="34">
        <v>4</v>
      </c>
      <c r="K28" s="34">
        <v>1</v>
      </c>
      <c r="L28" s="34"/>
      <c r="M28" s="34"/>
      <c r="N28" s="34"/>
      <c r="O28" s="34"/>
      <c r="P28" s="32">
        <f t="shared" si="3"/>
        <v>5</v>
      </c>
      <c r="Q28" s="35">
        <f t="shared" si="4"/>
        <v>85</v>
      </c>
      <c r="R28" s="42">
        <v>5.0999999999999996</v>
      </c>
      <c r="S28" s="37">
        <f t="shared" si="12"/>
        <v>725</v>
      </c>
      <c r="T28" s="37">
        <f t="shared" si="0"/>
        <v>32</v>
      </c>
      <c r="U28" s="38">
        <f>IFERROR(VLOOKUP($E28,'Formula Worksheet'!$A:$B,2,FALSE),0)</f>
        <v>100</v>
      </c>
      <c r="V28" s="38">
        <f>IFERROR(VLOOKUP($F28,'Formula Worksheet'!$D:$E,2,FALSE),0)</f>
        <v>100</v>
      </c>
      <c r="W28" s="39">
        <f t="shared" si="5"/>
        <v>0</v>
      </c>
      <c r="X28" s="39">
        <f t="shared" si="6"/>
        <v>60</v>
      </c>
      <c r="Y28" s="39">
        <f t="shared" si="7"/>
        <v>25</v>
      </c>
      <c r="Z28" s="39">
        <f t="shared" si="8"/>
        <v>0</v>
      </c>
      <c r="AA28" s="39">
        <f t="shared" si="9"/>
        <v>0</v>
      </c>
      <c r="AB28" s="39">
        <f t="shared" si="10"/>
        <v>0</v>
      </c>
      <c r="AC28" s="39">
        <f t="shared" si="11"/>
        <v>0</v>
      </c>
      <c r="AD28" s="40">
        <f>IFERROR(VLOOKUP($R28,'Formula Worksheet'!$J:$K,2,FALSE),0)</f>
        <v>440</v>
      </c>
      <c r="AE28" s="41"/>
    </row>
    <row r="29" spans="1:31" ht="15.75" x14ac:dyDescent="0.25">
      <c r="A29" s="5" t="s">
        <v>59</v>
      </c>
      <c r="B29" s="28" t="s">
        <v>112</v>
      </c>
      <c r="C29" s="29">
        <v>10</v>
      </c>
      <c r="D29" s="30">
        <v>4</v>
      </c>
      <c r="E29" s="31">
        <v>1</v>
      </c>
      <c r="F29" s="31"/>
      <c r="G29" s="32">
        <f t="shared" si="1"/>
        <v>5</v>
      </c>
      <c r="H29" s="33">
        <f t="shared" si="13"/>
        <v>50</v>
      </c>
      <c r="I29" s="30"/>
      <c r="J29" s="34">
        <v>2</v>
      </c>
      <c r="K29" s="34">
        <v>1</v>
      </c>
      <c r="L29" s="34">
        <v>2</v>
      </c>
      <c r="M29" s="34"/>
      <c r="N29" s="34"/>
      <c r="O29" s="34"/>
      <c r="P29" s="32">
        <f t="shared" si="3"/>
        <v>5</v>
      </c>
      <c r="Q29" s="35">
        <f t="shared" si="4"/>
        <v>155</v>
      </c>
      <c r="R29" s="42">
        <v>5</v>
      </c>
      <c r="S29" s="37">
        <f t="shared" si="12"/>
        <v>655</v>
      </c>
      <c r="T29" s="37">
        <f t="shared" si="0"/>
        <v>45</v>
      </c>
      <c r="U29" s="38">
        <f>IFERROR(VLOOKUP($E29,'Formula Worksheet'!$A:$B,2,FALSE),0)</f>
        <v>50</v>
      </c>
      <c r="V29" s="38">
        <f>IFERROR(VLOOKUP($F29,'Formula Worksheet'!$D:$E,2,FALSE),0)</f>
        <v>0</v>
      </c>
      <c r="W29" s="39">
        <f t="shared" si="5"/>
        <v>0</v>
      </c>
      <c r="X29" s="39">
        <f t="shared" si="6"/>
        <v>30</v>
      </c>
      <c r="Y29" s="39">
        <f t="shared" si="7"/>
        <v>25</v>
      </c>
      <c r="Z29" s="39">
        <f t="shared" si="8"/>
        <v>100</v>
      </c>
      <c r="AA29" s="39">
        <f t="shared" si="9"/>
        <v>0</v>
      </c>
      <c r="AB29" s="39">
        <f t="shared" si="10"/>
        <v>0</v>
      </c>
      <c r="AC29" s="39">
        <f t="shared" si="11"/>
        <v>0</v>
      </c>
      <c r="AD29" s="40">
        <f>IFERROR(VLOOKUP($R29,'Formula Worksheet'!$J:$K,2,FALSE),0)</f>
        <v>450</v>
      </c>
      <c r="AE29" s="41"/>
    </row>
    <row r="30" spans="1:31" ht="15.75" x14ac:dyDescent="0.25">
      <c r="A30" s="46" t="s">
        <v>60</v>
      </c>
      <c r="B30" s="28" t="s">
        <v>112</v>
      </c>
      <c r="C30" s="29">
        <v>10</v>
      </c>
      <c r="D30" s="30">
        <v>2</v>
      </c>
      <c r="E30" s="31">
        <v>2</v>
      </c>
      <c r="F30" s="31">
        <v>1</v>
      </c>
      <c r="G30" s="32">
        <f t="shared" si="1"/>
        <v>5</v>
      </c>
      <c r="H30" s="33">
        <f t="shared" si="13"/>
        <v>200</v>
      </c>
      <c r="I30" s="30"/>
      <c r="J30" s="34"/>
      <c r="K30" s="34"/>
      <c r="L30" s="34">
        <v>3</v>
      </c>
      <c r="M30" s="34">
        <v>2</v>
      </c>
      <c r="N30" s="34"/>
      <c r="O30" s="34"/>
      <c r="P30" s="32">
        <f t="shared" si="3"/>
        <v>5</v>
      </c>
      <c r="Q30" s="35">
        <f t="shared" si="4"/>
        <v>350</v>
      </c>
      <c r="R30" s="42">
        <v>4.9000000000000004</v>
      </c>
      <c r="S30" s="44">
        <f t="shared" si="12"/>
        <v>1010</v>
      </c>
      <c r="T30" s="37">
        <f t="shared" si="0"/>
        <v>4</v>
      </c>
      <c r="U30" s="38">
        <f>IFERROR(VLOOKUP($E30,'Formula Worksheet'!$A:$B,2,FALSE),0)</f>
        <v>100</v>
      </c>
      <c r="V30" s="38">
        <f>IFERROR(VLOOKUP($F30,'Formula Worksheet'!$D:$E,2,FALSE),0)</f>
        <v>100</v>
      </c>
      <c r="W30" s="39">
        <f t="shared" si="5"/>
        <v>0</v>
      </c>
      <c r="X30" s="39">
        <f t="shared" si="6"/>
        <v>0</v>
      </c>
      <c r="Y30" s="39">
        <f t="shared" si="7"/>
        <v>0</v>
      </c>
      <c r="Z30" s="39">
        <f t="shared" si="8"/>
        <v>150</v>
      </c>
      <c r="AA30" s="39">
        <f t="shared" si="9"/>
        <v>200</v>
      </c>
      <c r="AB30" s="39">
        <f t="shared" si="10"/>
        <v>0</v>
      </c>
      <c r="AC30" s="39">
        <f t="shared" si="11"/>
        <v>0</v>
      </c>
      <c r="AD30" s="40">
        <f>IFERROR(VLOOKUP($R30,'Formula Worksheet'!$J:$K,2,FALSE),0)</f>
        <v>460</v>
      </c>
      <c r="AE30" s="41"/>
    </row>
    <row r="31" spans="1:31" ht="15.75" x14ac:dyDescent="0.25">
      <c r="A31" s="5" t="s">
        <v>61</v>
      </c>
      <c r="B31" s="28" t="s">
        <v>112</v>
      </c>
      <c r="C31" s="29">
        <v>10</v>
      </c>
      <c r="D31" s="30">
        <v>4</v>
      </c>
      <c r="E31" s="31">
        <v>1</v>
      </c>
      <c r="F31" s="31"/>
      <c r="G31" s="32">
        <f t="shared" si="1"/>
        <v>5</v>
      </c>
      <c r="H31" s="33">
        <f t="shared" si="13"/>
        <v>50</v>
      </c>
      <c r="I31" s="30"/>
      <c r="J31" s="34">
        <v>1</v>
      </c>
      <c r="K31" s="34"/>
      <c r="L31" s="34">
        <v>3</v>
      </c>
      <c r="M31" s="34">
        <v>1</v>
      </c>
      <c r="N31" s="34"/>
      <c r="O31" s="34"/>
      <c r="P31" s="32">
        <f t="shared" si="3"/>
        <v>5</v>
      </c>
      <c r="Q31" s="35">
        <f t="shared" si="4"/>
        <v>265</v>
      </c>
      <c r="R31" s="42">
        <v>4.4000000000000004</v>
      </c>
      <c r="S31" s="37">
        <f t="shared" si="12"/>
        <v>825</v>
      </c>
      <c r="T31" s="37">
        <f t="shared" si="0"/>
        <v>18</v>
      </c>
      <c r="U31" s="38">
        <f>IFERROR(VLOOKUP($E31,'Formula Worksheet'!$A:$B,2,FALSE),0)</f>
        <v>50</v>
      </c>
      <c r="V31" s="38">
        <f>IFERROR(VLOOKUP($F31,'Formula Worksheet'!$D:$E,2,FALSE),0)</f>
        <v>0</v>
      </c>
      <c r="W31" s="39">
        <f t="shared" si="5"/>
        <v>0</v>
      </c>
      <c r="X31" s="39">
        <f t="shared" si="6"/>
        <v>15</v>
      </c>
      <c r="Y31" s="39">
        <f t="shared" si="7"/>
        <v>0</v>
      </c>
      <c r="Z31" s="39">
        <f t="shared" si="8"/>
        <v>150</v>
      </c>
      <c r="AA31" s="39">
        <f t="shared" si="9"/>
        <v>100</v>
      </c>
      <c r="AB31" s="39">
        <f t="shared" si="10"/>
        <v>0</v>
      </c>
      <c r="AC31" s="39">
        <f t="shared" si="11"/>
        <v>0</v>
      </c>
      <c r="AD31" s="40">
        <f>IFERROR(VLOOKUP($R31,'Formula Worksheet'!$J:$K,2,FALSE),0)</f>
        <v>510</v>
      </c>
      <c r="AE31" s="41"/>
    </row>
    <row r="32" spans="1:31" ht="15.75" x14ac:dyDescent="0.25">
      <c r="A32" s="5" t="s">
        <v>62</v>
      </c>
      <c r="B32" s="28" t="s">
        <v>112</v>
      </c>
      <c r="C32" s="29">
        <v>10</v>
      </c>
      <c r="D32" s="30">
        <v>3</v>
      </c>
      <c r="E32" s="31">
        <v>2</v>
      </c>
      <c r="F32" s="31"/>
      <c r="G32" s="32">
        <f t="shared" si="1"/>
        <v>5</v>
      </c>
      <c r="H32" s="33">
        <f t="shared" si="13"/>
        <v>100</v>
      </c>
      <c r="I32" s="30"/>
      <c r="J32" s="34">
        <v>3</v>
      </c>
      <c r="K32" s="34">
        <v>2</v>
      </c>
      <c r="L32" s="34"/>
      <c r="M32" s="34"/>
      <c r="N32" s="34"/>
      <c r="O32" s="34"/>
      <c r="P32" s="32">
        <f t="shared" si="3"/>
        <v>5</v>
      </c>
      <c r="Q32" s="35">
        <f t="shared" si="4"/>
        <v>95</v>
      </c>
      <c r="R32" s="42">
        <v>5.4</v>
      </c>
      <c r="S32" s="37">
        <f t="shared" si="12"/>
        <v>605</v>
      </c>
      <c r="T32" s="37">
        <f t="shared" si="0"/>
        <v>56</v>
      </c>
      <c r="U32" s="38">
        <f>IFERROR(VLOOKUP($E32,'Formula Worksheet'!$A:$B,2,FALSE),0)</f>
        <v>100</v>
      </c>
      <c r="V32" s="38">
        <f>IFERROR(VLOOKUP($F32,'Formula Worksheet'!$D:$E,2,FALSE),0)</f>
        <v>0</v>
      </c>
      <c r="W32" s="39">
        <f t="shared" si="5"/>
        <v>0</v>
      </c>
      <c r="X32" s="39">
        <f t="shared" si="6"/>
        <v>45</v>
      </c>
      <c r="Y32" s="39">
        <f t="shared" si="7"/>
        <v>50</v>
      </c>
      <c r="Z32" s="39">
        <f t="shared" si="8"/>
        <v>0</v>
      </c>
      <c r="AA32" s="39">
        <f t="shared" si="9"/>
        <v>0</v>
      </c>
      <c r="AB32" s="39">
        <f t="shared" si="10"/>
        <v>0</v>
      </c>
      <c r="AC32" s="39">
        <f t="shared" si="11"/>
        <v>0</v>
      </c>
      <c r="AD32" s="40">
        <f>IFERROR(VLOOKUP($R32,'Formula Worksheet'!$J:$K,2,FALSE),0)</f>
        <v>410</v>
      </c>
      <c r="AE32" s="41"/>
    </row>
    <row r="33" spans="1:31" ht="15.75" x14ac:dyDescent="0.25">
      <c r="A33" s="5" t="s">
        <v>63</v>
      </c>
      <c r="B33" s="28" t="s">
        <v>112</v>
      </c>
      <c r="C33" s="29">
        <v>10</v>
      </c>
      <c r="D33" s="30">
        <v>4</v>
      </c>
      <c r="E33" s="31">
        <v>1</v>
      </c>
      <c r="F33" s="31"/>
      <c r="G33" s="32">
        <f t="shared" si="1"/>
        <v>5</v>
      </c>
      <c r="H33" s="33">
        <f t="shared" si="13"/>
        <v>50</v>
      </c>
      <c r="I33" s="30"/>
      <c r="J33" s="34">
        <v>2</v>
      </c>
      <c r="K33" s="34"/>
      <c r="L33" s="34">
        <v>3</v>
      </c>
      <c r="M33" s="34"/>
      <c r="N33" s="34"/>
      <c r="O33" s="34"/>
      <c r="P33" s="32">
        <f t="shared" si="3"/>
        <v>5</v>
      </c>
      <c r="Q33" s="35">
        <f t="shared" si="4"/>
        <v>180</v>
      </c>
      <c r="R33" s="42">
        <v>4.9000000000000004</v>
      </c>
      <c r="S33" s="37">
        <f t="shared" si="12"/>
        <v>690</v>
      </c>
      <c r="T33" s="37">
        <f t="shared" si="0"/>
        <v>39</v>
      </c>
      <c r="U33" s="38">
        <f>IFERROR(VLOOKUP($E33,'Formula Worksheet'!$A:$B,2,FALSE),0)</f>
        <v>50</v>
      </c>
      <c r="V33" s="38">
        <f>IFERROR(VLOOKUP($F33,'Formula Worksheet'!$D:$E,2,FALSE),0)</f>
        <v>0</v>
      </c>
      <c r="W33" s="39">
        <f t="shared" si="5"/>
        <v>0</v>
      </c>
      <c r="X33" s="39">
        <f t="shared" si="6"/>
        <v>30</v>
      </c>
      <c r="Y33" s="39">
        <f t="shared" si="7"/>
        <v>0</v>
      </c>
      <c r="Z33" s="39">
        <f t="shared" si="8"/>
        <v>150</v>
      </c>
      <c r="AA33" s="39">
        <f t="shared" si="9"/>
        <v>0</v>
      </c>
      <c r="AB33" s="39">
        <f t="shared" si="10"/>
        <v>0</v>
      </c>
      <c r="AC33" s="39">
        <f t="shared" si="11"/>
        <v>0</v>
      </c>
      <c r="AD33" s="40">
        <f>IFERROR(VLOOKUP($R33,'Formula Worksheet'!$J:$K,2,FALSE),0)</f>
        <v>460</v>
      </c>
      <c r="AE33" s="41"/>
    </row>
    <row r="34" spans="1:31" ht="15.75" x14ac:dyDescent="0.25">
      <c r="A34" s="5" t="s">
        <v>64</v>
      </c>
      <c r="B34" s="28" t="s">
        <v>112</v>
      </c>
      <c r="C34" s="29">
        <v>10</v>
      </c>
      <c r="D34" s="30">
        <v>4</v>
      </c>
      <c r="E34" s="31"/>
      <c r="F34" s="31">
        <v>1</v>
      </c>
      <c r="G34" s="32">
        <f t="shared" si="1"/>
        <v>5</v>
      </c>
      <c r="H34" s="33">
        <f t="shared" si="13"/>
        <v>100</v>
      </c>
      <c r="I34" s="30"/>
      <c r="J34" s="34">
        <v>1</v>
      </c>
      <c r="K34" s="34">
        <v>1</v>
      </c>
      <c r="L34" s="34">
        <v>3</v>
      </c>
      <c r="M34" s="34"/>
      <c r="N34" s="34"/>
      <c r="O34" s="34"/>
      <c r="P34" s="32">
        <f t="shared" si="3"/>
        <v>5</v>
      </c>
      <c r="Q34" s="35">
        <f t="shared" si="4"/>
        <v>190</v>
      </c>
      <c r="R34" s="42">
        <v>4.5</v>
      </c>
      <c r="S34" s="37">
        <f t="shared" si="12"/>
        <v>790</v>
      </c>
      <c r="T34" s="37">
        <f t="shared" si="0"/>
        <v>22</v>
      </c>
      <c r="U34" s="38">
        <f>IFERROR(VLOOKUP($E34,'Formula Worksheet'!$A:$B,2,FALSE),0)</f>
        <v>0</v>
      </c>
      <c r="V34" s="38">
        <f>IFERROR(VLOOKUP($F34,'Formula Worksheet'!$D:$E,2,FALSE),0)</f>
        <v>100</v>
      </c>
      <c r="W34" s="39">
        <f t="shared" si="5"/>
        <v>0</v>
      </c>
      <c r="X34" s="39">
        <f t="shared" si="6"/>
        <v>15</v>
      </c>
      <c r="Y34" s="39">
        <f t="shared" si="7"/>
        <v>25</v>
      </c>
      <c r="Z34" s="39">
        <f t="shared" si="8"/>
        <v>150</v>
      </c>
      <c r="AA34" s="39">
        <f t="shared" si="9"/>
        <v>0</v>
      </c>
      <c r="AB34" s="39">
        <f t="shared" si="10"/>
        <v>0</v>
      </c>
      <c r="AC34" s="39">
        <f t="shared" si="11"/>
        <v>0</v>
      </c>
      <c r="AD34" s="40">
        <f>IFERROR(VLOOKUP($R34,'Formula Worksheet'!$J:$K,2,FALSE),0)</f>
        <v>500</v>
      </c>
      <c r="AE34" s="41"/>
    </row>
    <row r="35" spans="1:31" ht="15.75" x14ac:dyDescent="0.25">
      <c r="A35" s="5" t="s">
        <v>65</v>
      </c>
      <c r="B35" s="28" t="s">
        <v>112</v>
      </c>
      <c r="C35" s="29">
        <v>10</v>
      </c>
      <c r="D35" s="30">
        <v>5</v>
      </c>
      <c r="E35" s="31"/>
      <c r="F35" s="31"/>
      <c r="G35" s="32">
        <f t="shared" si="1"/>
        <v>5</v>
      </c>
      <c r="H35" s="33">
        <f t="shared" si="13"/>
        <v>0</v>
      </c>
      <c r="I35" s="30"/>
      <c r="J35" s="34">
        <v>2</v>
      </c>
      <c r="K35" s="34">
        <v>2</v>
      </c>
      <c r="L35" s="34">
        <v>1</v>
      </c>
      <c r="M35" s="34"/>
      <c r="N35" s="34"/>
      <c r="O35" s="34"/>
      <c r="P35" s="32">
        <f t="shared" si="3"/>
        <v>5</v>
      </c>
      <c r="Q35" s="35">
        <f t="shared" si="4"/>
        <v>130</v>
      </c>
      <c r="R35" s="42">
        <v>4.9000000000000004</v>
      </c>
      <c r="S35" s="37">
        <f t="shared" si="12"/>
        <v>590</v>
      </c>
      <c r="T35" s="37">
        <f t="shared" ref="T35:T66" si="14">IF(S35=0,"-",_xlfn.RANK.EQ($S35,$S$3:$S$100,0))</f>
        <v>58</v>
      </c>
      <c r="U35" s="38">
        <f>IFERROR(VLOOKUP($E35,'Formula Worksheet'!$A:$B,2,FALSE),0)</f>
        <v>0</v>
      </c>
      <c r="V35" s="38">
        <f>IFERROR(VLOOKUP($F35,'Formula Worksheet'!$D:$E,2,FALSE),0)</f>
        <v>0</v>
      </c>
      <c r="W35" s="39">
        <f t="shared" si="5"/>
        <v>0</v>
      </c>
      <c r="X35" s="39">
        <f t="shared" si="6"/>
        <v>30</v>
      </c>
      <c r="Y35" s="39">
        <f t="shared" si="7"/>
        <v>50</v>
      </c>
      <c r="Z35" s="39">
        <f t="shared" si="8"/>
        <v>50</v>
      </c>
      <c r="AA35" s="39">
        <f t="shared" si="9"/>
        <v>0</v>
      </c>
      <c r="AB35" s="39">
        <f t="shared" si="10"/>
        <v>0</v>
      </c>
      <c r="AC35" s="39">
        <f t="shared" si="11"/>
        <v>0</v>
      </c>
      <c r="AD35" s="40">
        <f>IFERROR(VLOOKUP($R35,'Formula Worksheet'!$J:$K,2,FALSE),0)</f>
        <v>460</v>
      </c>
      <c r="AE35" s="41"/>
    </row>
    <row r="36" spans="1:31" ht="15.75" x14ac:dyDescent="0.25">
      <c r="A36" s="5" t="s">
        <v>66</v>
      </c>
      <c r="B36" s="28" t="s">
        <v>112</v>
      </c>
      <c r="C36" s="29">
        <v>10</v>
      </c>
      <c r="D36" s="30">
        <v>4</v>
      </c>
      <c r="E36" s="31"/>
      <c r="F36" s="31">
        <v>1</v>
      </c>
      <c r="G36" s="32">
        <f t="shared" si="1"/>
        <v>5</v>
      </c>
      <c r="H36" s="33">
        <f t="shared" si="13"/>
        <v>100</v>
      </c>
      <c r="I36" s="30"/>
      <c r="J36" s="34">
        <v>1</v>
      </c>
      <c r="K36" s="34">
        <v>1</v>
      </c>
      <c r="L36" s="34">
        <v>3</v>
      </c>
      <c r="M36" s="34"/>
      <c r="N36" s="34"/>
      <c r="O36" s="34"/>
      <c r="P36" s="32">
        <f t="shared" si="3"/>
        <v>5</v>
      </c>
      <c r="Q36" s="35">
        <f t="shared" si="4"/>
        <v>190</v>
      </c>
      <c r="R36" s="42">
        <v>5</v>
      </c>
      <c r="S36" s="37">
        <f t="shared" si="12"/>
        <v>740</v>
      </c>
      <c r="T36" s="37">
        <f t="shared" si="14"/>
        <v>30</v>
      </c>
      <c r="U36" s="38">
        <f>IFERROR(VLOOKUP($E36,'Formula Worksheet'!$A:$B,2,FALSE),0)</f>
        <v>0</v>
      </c>
      <c r="V36" s="38">
        <f>IFERROR(VLOOKUP($F36,'Formula Worksheet'!$D:$E,2,FALSE),0)</f>
        <v>100</v>
      </c>
      <c r="W36" s="39">
        <f t="shared" si="5"/>
        <v>0</v>
      </c>
      <c r="X36" s="39">
        <f t="shared" si="6"/>
        <v>15</v>
      </c>
      <c r="Y36" s="39">
        <f t="shared" si="7"/>
        <v>25</v>
      </c>
      <c r="Z36" s="39">
        <f t="shared" si="8"/>
        <v>150</v>
      </c>
      <c r="AA36" s="39">
        <f t="shared" si="9"/>
        <v>0</v>
      </c>
      <c r="AB36" s="39">
        <f t="shared" si="10"/>
        <v>0</v>
      </c>
      <c r="AC36" s="39">
        <f t="shared" si="11"/>
        <v>0</v>
      </c>
      <c r="AD36" s="40">
        <f>IFERROR(VLOOKUP($R36,'Formula Worksheet'!$J:$K,2,FALSE),0)</f>
        <v>450</v>
      </c>
      <c r="AE36" s="41"/>
    </row>
    <row r="37" spans="1:31" ht="15.75" x14ac:dyDescent="0.25">
      <c r="A37" s="5" t="s">
        <v>67</v>
      </c>
      <c r="B37" s="28" t="s">
        <v>112</v>
      </c>
      <c r="C37" s="29">
        <v>10</v>
      </c>
      <c r="D37" s="30">
        <v>3</v>
      </c>
      <c r="E37" s="31">
        <v>1</v>
      </c>
      <c r="F37" s="31">
        <v>1</v>
      </c>
      <c r="G37" s="32">
        <f t="shared" si="1"/>
        <v>5</v>
      </c>
      <c r="H37" s="33">
        <f t="shared" si="13"/>
        <v>150</v>
      </c>
      <c r="I37" s="30"/>
      <c r="J37" s="34">
        <v>3</v>
      </c>
      <c r="K37" s="34">
        <v>1</v>
      </c>
      <c r="L37" s="34">
        <v>1</v>
      </c>
      <c r="M37" s="34"/>
      <c r="N37" s="34"/>
      <c r="O37" s="34"/>
      <c r="P37" s="32">
        <f t="shared" si="3"/>
        <v>5</v>
      </c>
      <c r="Q37" s="35">
        <f t="shared" si="4"/>
        <v>120</v>
      </c>
      <c r="R37" s="42">
        <v>5.2</v>
      </c>
      <c r="S37" s="37">
        <f t="shared" si="12"/>
        <v>700</v>
      </c>
      <c r="T37" s="37">
        <f t="shared" si="14"/>
        <v>35</v>
      </c>
      <c r="U37" s="38">
        <f>IFERROR(VLOOKUP($E37,'Formula Worksheet'!$A:$B,2,FALSE),0)</f>
        <v>50</v>
      </c>
      <c r="V37" s="38">
        <f>IFERROR(VLOOKUP($F37,'Formula Worksheet'!$D:$E,2,FALSE),0)</f>
        <v>100</v>
      </c>
      <c r="W37" s="39">
        <f t="shared" si="5"/>
        <v>0</v>
      </c>
      <c r="X37" s="39">
        <f t="shared" si="6"/>
        <v>45</v>
      </c>
      <c r="Y37" s="39">
        <f t="shared" si="7"/>
        <v>25</v>
      </c>
      <c r="Z37" s="39">
        <f t="shared" si="8"/>
        <v>50</v>
      </c>
      <c r="AA37" s="39">
        <f t="shared" si="9"/>
        <v>0</v>
      </c>
      <c r="AB37" s="39">
        <f t="shared" si="10"/>
        <v>0</v>
      </c>
      <c r="AC37" s="39">
        <f t="shared" si="11"/>
        <v>0</v>
      </c>
      <c r="AD37" s="40">
        <f>IFERROR(VLOOKUP($R37,'Formula Worksheet'!$J:$K,2,FALSE),0)</f>
        <v>430</v>
      </c>
      <c r="AE37" s="41"/>
    </row>
    <row r="38" spans="1:31" ht="15.75" x14ac:dyDescent="0.25">
      <c r="A38" s="5" t="s">
        <v>68</v>
      </c>
      <c r="B38" s="28" t="s">
        <v>112</v>
      </c>
      <c r="C38" s="29">
        <v>10</v>
      </c>
      <c r="D38" s="30">
        <v>5</v>
      </c>
      <c r="E38" s="31"/>
      <c r="F38" s="31"/>
      <c r="G38" s="32">
        <f t="shared" si="1"/>
        <v>5</v>
      </c>
      <c r="H38" s="33">
        <f t="shared" si="13"/>
        <v>0</v>
      </c>
      <c r="I38" s="30">
        <v>1</v>
      </c>
      <c r="J38" s="34"/>
      <c r="K38" s="34">
        <v>4</v>
      </c>
      <c r="L38" s="34"/>
      <c r="M38" s="34"/>
      <c r="N38" s="34"/>
      <c r="O38" s="34"/>
      <c r="P38" s="32">
        <f t="shared" si="3"/>
        <v>5</v>
      </c>
      <c r="Q38" s="35">
        <f t="shared" si="4"/>
        <v>100</v>
      </c>
      <c r="R38" s="42">
        <v>4.4000000000000004</v>
      </c>
      <c r="S38" s="37">
        <f t="shared" si="12"/>
        <v>610</v>
      </c>
      <c r="T38" s="37">
        <f t="shared" si="14"/>
        <v>54</v>
      </c>
      <c r="U38" s="38">
        <f>IFERROR(VLOOKUP($E38,'Formula Worksheet'!$A:$B,2,FALSE),0)</f>
        <v>0</v>
      </c>
      <c r="V38" s="38">
        <f>IFERROR(VLOOKUP($F38,'Formula Worksheet'!$D:$E,2,FALSE),0)</f>
        <v>0</v>
      </c>
      <c r="W38" s="39">
        <f t="shared" si="5"/>
        <v>0</v>
      </c>
      <c r="X38" s="39">
        <f t="shared" si="6"/>
        <v>0</v>
      </c>
      <c r="Y38" s="39">
        <f t="shared" si="7"/>
        <v>100</v>
      </c>
      <c r="Z38" s="39">
        <f t="shared" si="8"/>
        <v>0</v>
      </c>
      <c r="AA38" s="39">
        <f t="shared" si="9"/>
        <v>0</v>
      </c>
      <c r="AB38" s="39">
        <f t="shared" si="10"/>
        <v>0</v>
      </c>
      <c r="AC38" s="39">
        <f t="shared" si="11"/>
        <v>0</v>
      </c>
      <c r="AD38" s="40">
        <f>IFERROR(VLOOKUP($R38,'Formula Worksheet'!$J:$K,2,FALSE),0)</f>
        <v>510</v>
      </c>
      <c r="AE38" s="41"/>
    </row>
    <row r="39" spans="1:31" ht="15.75" x14ac:dyDescent="0.25">
      <c r="A39" s="5" t="s">
        <v>69</v>
      </c>
      <c r="B39" s="28" t="s">
        <v>112</v>
      </c>
      <c r="C39" s="29">
        <v>10</v>
      </c>
      <c r="D39" s="30">
        <v>2</v>
      </c>
      <c r="E39" s="31">
        <v>3</v>
      </c>
      <c r="F39" s="31"/>
      <c r="G39" s="32">
        <f t="shared" si="1"/>
        <v>5</v>
      </c>
      <c r="H39" s="33">
        <f t="shared" si="13"/>
        <v>150</v>
      </c>
      <c r="I39" s="30"/>
      <c r="J39" s="34">
        <v>1</v>
      </c>
      <c r="K39" s="34">
        <v>4</v>
      </c>
      <c r="L39" s="34"/>
      <c r="M39" s="34"/>
      <c r="N39" s="34"/>
      <c r="O39" s="34"/>
      <c r="P39" s="32">
        <f t="shared" si="3"/>
        <v>5</v>
      </c>
      <c r="Q39" s="35">
        <f t="shared" si="4"/>
        <v>115</v>
      </c>
      <c r="R39" s="42">
        <v>5</v>
      </c>
      <c r="S39" s="37">
        <f t="shared" si="12"/>
        <v>715</v>
      </c>
      <c r="T39" s="37">
        <f t="shared" si="14"/>
        <v>34</v>
      </c>
      <c r="U39" s="38">
        <f>IFERROR(VLOOKUP($E39,'Formula Worksheet'!$A:$B,2,FALSE),0)</f>
        <v>150</v>
      </c>
      <c r="V39" s="38">
        <f>IFERROR(VLOOKUP($F39,'Formula Worksheet'!$D:$E,2,FALSE),0)</f>
        <v>0</v>
      </c>
      <c r="W39" s="39">
        <f t="shared" si="5"/>
        <v>0</v>
      </c>
      <c r="X39" s="39">
        <f t="shared" si="6"/>
        <v>15</v>
      </c>
      <c r="Y39" s="39">
        <f t="shared" si="7"/>
        <v>100</v>
      </c>
      <c r="Z39" s="39">
        <f t="shared" si="8"/>
        <v>0</v>
      </c>
      <c r="AA39" s="39">
        <f t="shared" si="9"/>
        <v>0</v>
      </c>
      <c r="AB39" s="39">
        <f t="shared" si="10"/>
        <v>0</v>
      </c>
      <c r="AC39" s="39">
        <f t="shared" si="11"/>
        <v>0</v>
      </c>
      <c r="AD39" s="40">
        <f>IFERROR(VLOOKUP($R39,'Formula Worksheet'!$J:$K,2,FALSE),0)</f>
        <v>450</v>
      </c>
      <c r="AE39" s="41"/>
    </row>
    <row r="40" spans="1:31" ht="15.75" x14ac:dyDescent="0.25">
      <c r="A40" s="45" t="s">
        <v>70</v>
      </c>
      <c r="B40" s="28" t="s">
        <v>112</v>
      </c>
      <c r="C40" s="29">
        <v>10</v>
      </c>
      <c r="D40" s="30">
        <v>1</v>
      </c>
      <c r="E40" s="31">
        <v>4</v>
      </c>
      <c r="F40" s="31"/>
      <c r="G40" s="32">
        <f t="shared" si="1"/>
        <v>5</v>
      </c>
      <c r="H40" s="33">
        <f t="shared" si="13"/>
        <v>200</v>
      </c>
      <c r="I40" s="30"/>
      <c r="J40" s="34">
        <v>2</v>
      </c>
      <c r="K40" s="34"/>
      <c r="L40" s="34"/>
      <c r="M40" s="34">
        <v>3</v>
      </c>
      <c r="N40" s="34"/>
      <c r="O40" s="34"/>
      <c r="P40" s="32">
        <f t="shared" si="3"/>
        <v>5</v>
      </c>
      <c r="Q40" s="35">
        <f t="shared" si="4"/>
        <v>330</v>
      </c>
      <c r="R40" s="42">
        <v>5</v>
      </c>
      <c r="S40" s="37">
        <f t="shared" si="12"/>
        <v>980</v>
      </c>
      <c r="T40" s="37">
        <f t="shared" si="14"/>
        <v>6</v>
      </c>
      <c r="U40" s="38">
        <f>IFERROR(VLOOKUP($E40,'Formula Worksheet'!$A:$B,2,FALSE),0)</f>
        <v>200</v>
      </c>
      <c r="V40" s="38">
        <f>IFERROR(VLOOKUP($F40,'Formula Worksheet'!$D:$E,2,FALSE),0)</f>
        <v>0</v>
      </c>
      <c r="W40" s="39">
        <f t="shared" si="5"/>
        <v>0</v>
      </c>
      <c r="X40" s="39">
        <f t="shared" si="6"/>
        <v>30</v>
      </c>
      <c r="Y40" s="39">
        <f t="shared" si="7"/>
        <v>0</v>
      </c>
      <c r="Z40" s="39">
        <f t="shared" si="8"/>
        <v>0</v>
      </c>
      <c r="AA40" s="39">
        <f t="shared" si="9"/>
        <v>300</v>
      </c>
      <c r="AB40" s="39">
        <f t="shared" si="10"/>
        <v>0</v>
      </c>
      <c r="AC40" s="39">
        <f t="shared" si="11"/>
        <v>0</v>
      </c>
      <c r="AD40" s="40">
        <f>IFERROR(VLOOKUP($R40,'Formula Worksheet'!$J:$K,2,FALSE),0)</f>
        <v>450</v>
      </c>
      <c r="AE40" s="41"/>
    </row>
    <row r="41" spans="1:31" ht="15.75" x14ac:dyDescent="0.25">
      <c r="A41" s="5" t="s">
        <v>71</v>
      </c>
      <c r="B41" s="28" t="s">
        <v>112</v>
      </c>
      <c r="C41" s="29">
        <v>10</v>
      </c>
      <c r="D41" s="30">
        <v>5</v>
      </c>
      <c r="E41" s="31"/>
      <c r="F41" s="31"/>
      <c r="G41" s="32">
        <f t="shared" si="1"/>
        <v>5</v>
      </c>
      <c r="H41" s="33">
        <f t="shared" si="13"/>
        <v>0</v>
      </c>
      <c r="I41" s="30"/>
      <c r="J41" s="34">
        <v>1</v>
      </c>
      <c r="K41" s="34">
        <v>2</v>
      </c>
      <c r="L41" s="34">
        <v>2</v>
      </c>
      <c r="M41" s="34"/>
      <c r="N41" s="34"/>
      <c r="O41" s="34"/>
      <c r="P41" s="32">
        <f t="shared" si="3"/>
        <v>5</v>
      </c>
      <c r="Q41" s="35">
        <f t="shared" si="4"/>
        <v>165</v>
      </c>
      <c r="R41" s="42">
        <v>5.6</v>
      </c>
      <c r="S41" s="37">
        <f t="shared" si="12"/>
        <v>555</v>
      </c>
      <c r="T41" s="37">
        <f t="shared" si="14"/>
        <v>64</v>
      </c>
      <c r="U41" s="38">
        <f>IFERROR(VLOOKUP($E41,'Formula Worksheet'!$A:$B,2,FALSE),0)</f>
        <v>0</v>
      </c>
      <c r="V41" s="38">
        <f>IFERROR(VLOOKUP($F41,'Formula Worksheet'!$D:$E,2,FALSE),0)</f>
        <v>0</v>
      </c>
      <c r="W41" s="39">
        <f t="shared" si="5"/>
        <v>0</v>
      </c>
      <c r="X41" s="39">
        <f t="shared" si="6"/>
        <v>15</v>
      </c>
      <c r="Y41" s="39">
        <f t="shared" si="7"/>
        <v>50</v>
      </c>
      <c r="Z41" s="39">
        <f t="shared" si="8"/>
        <v>100</v>
      </c>
      <c r="AA41" s="39">
        <f t="shared" si="9"/>
        <v>0</v>
      </c>
      <c r="AB41" s="39">
        <f t="shared" si="10"/>
        <v>0</v>
      </c>
      <c r="AC41" s="39">
        <f t="shared" si="11"/>
        <v>0</v>
      </c>
      <c r="AD41" s="40">
        <f>IFERROR(VLOOKUP($R41,'Formula Worksheet'!$J:$K,2,FALSE),0)</f>
        <v>390</v>
      </c>
      <c r="AE41" s="41"/>
    </row>
    <row r="42" spans="1:31" ht="15.75" x14ac:dyDescent="0.25">
      <c r="A42" s="5" t="s">
        <v>72</v>
      </c>
      <c r="B42" s="28" t="s">
        <v>112</v>
      </c>
      <c r="C42" s="29">
        <v>10</v>
      </c>
      <c r="D42" s="30">
        <v>4</v>
      </c>
      <c r="E42" s="31">
        <v>1</v>
      </c>
      <c r="F42" s="31"/>
      <c r="G42" s="32">
        <f t="shared" si="1"/>
        <v>5</v>
      </c>
      <c r="H42" s="33">
        <f t="shared" si="13"/>
        <v>50</v>
      </c>
      <c r="I42" s="30"/>
      <c r="J42" s="34">
        <v>1</v>
      </c>
      <c r="K42" s="34"/>
      <c r="L42" s="34">
        <v>4</v>
      </c>
      <c r="M42" s="34"/>
      <c r="N42" s="34"/>
      <c r="O42" s="34"/>
      <c r="P42" s="32">
        <f t="shared" si="3"/>
        <v>5</v>
      </c>
      <c r="Q42" s="35">
        <f t="shared" si="4"/>
        <v>215</v>
      </c>
      <c r="R42" s="42">
        <v>5.4</v>
      </c>
      <c r="S42" s="37">
        <f t="shared" si="12"/>
        <v>675</v>
      </c>
      <c r="T42" s="37">
        <f t="shared" si="14"/>
        <v>41</v>
      </c>
      <c r="U42" s="38">
        <f>IFERROR(VLOOKUP($E42,'Formula Worksheet'!$A:$B,2,FALSE),0)</f>
        <v>50</v>
      </c>
      <c r="V42" s="38">
        <f>IFERROR(VLOOKUP($F42,'Formula Worksheet'!$D:$E,2,FALSE),0)</f>
        <v>0</v>
      </c>
      <c r="W42" s="39">
        <f t="shared" si="5"/>
        <v>0</v>
      </c>
      <c r="X42" s="39">
        <f t="shared" si="6"/>
        <v>15</v>
      </c>
      <c r="Y42" s="39">
        <f t="shared" si="7"/>
        <v>0</v>
      </c>
      <c r="Z42" s="39">
        <f t="shared" si="8"/>
        <v>200</v>
      </c>
      <c r="AA42" s="39">
        <f t="shared" si="9"/>
        <v>0</v>
      </c>
      <c r="AB42" s="39">
        <f t="shared" si="10"/>
        <v>0</v>
      </c>
      <c r="AC42" s="39">
        <f t="shared" si="11"/>
        <v>0</v>
      </c>
      <c r="AD42" s="40">
        <f>IFERROR(VLOOKUP($R42,'Formula Worksheet'!$J:$K,2,FALSE),0)</f>
        <v>410</v>
      </c>
      <c r="AE42" s="41"/>
    </row>
    <row r="43" spans="1:31" ht="15.75" x14ac:dyDescent="0.25">
      <c r="A43" s="5" t="s">
        <v>73</v>
      </c>
      <c r="B43" s="28" t="s">
        <v>112</v>
      </c>
      <c r="C43" s="29">
        <v>10</v>
      </c>
      <c r="D43" s="30">
        <v>3</v>
      </c>
      <c r="E43" s="31">
        <v>1</v>
      </c>
      <c r="F43" s="31">
        <v>1</v>
      </c>
      <c r="G43" s="32">
        <f t="shared" si="1"/>
        <v>5</v>
      </c>
      <c r="H43" s="33">
        <f t="shared" si="13"/>
        <v>150</v>
      </c>
      <c r="I43" s="30"/>
      <c r="J43" s="34">
        <v>3</v>
      </c>
      <c r="K43" s="34"/>
      <c r="L43" s="34">
        <v>2</v>
      </c>
      <c r="M43" s="34"/>
      <c r="N43" s="34"/>
      <c r="O43" s="34"/>
      <c r="P43" s="32">
        <f t="shared" si="3"/>
        <v>5</v>
      </c>
      <c r="Q43" s="35">
        <f t="shared" si="4"/>
        <v>145</v>
      </c>
      <c r="R43" s="42">
        <v>6.3</v>
      </c>
      <c r="S43" s="37">
        <f t="shared" si="12"/>
        <v>615</v>
      </c>
      <c r="T43" s="37">
        <f t="shared" si="14"/>
        <v>53</v>
      </c>
      <c r="U43" s="38">
        <f>IFERROR(VLOOKUP($E43,'Formula Worksheet'!$A:$B,2,FALSE),0)</f>
        <v>50</v>
      </c>
      <c r="V43" s="38">
        <f>IFERROR(VLOOKUP($F43,'Formula Worksheet'!$D:$E,2,FALSE),0)</f>
        <v>100</v>
      </c>
      <c r="W43" s="39">
        <f t="shared" si="5"/>
        <v>0</v>
      </c>
      <c r="X43" s="39">
        <f t="shared" si="6"/>
        <v>45</v>
      </c>
      <c r="Y43" s="39">
        <f t="shared" si="7"/>
        <v>0</v>
      </c>
      <c r="Z43" s="39">
        <f t="shared" si="8"/>
        <v>100</v>
      </c>
      <c r="AA43" s="39">
        <f t="shared" si="9"/>
        <v>0</v>
      </c>
      <c r="AB43" s="39">
        <f t="shared" si="10"/>
        <v>0</v>
      </c>
      <c r="AC43" s="39">
        <f t="shared" si="11"/>
        <v>0</v>
      </c>
      <c r="AD43" s="40">
        <f>IFERROR(VLOOKUP($R43,'Formula Worksheet'!$J:$K,2,FALSE),0)</f>
        <v>320</v>
      </c>
      <c r="AE43" s="41"/>
    </row>
    <row r="44" spans="1:31" ht="15.75" x14ac:dyDescent="0.25">
      <c r="A44" s="5" t="s">
        <v>74</v>
      </c>
      <c r="B44" s="28" t="s">
        <v>112</v>
      </c>
      <c r="C44" s="29">
        <v>10</v>
      </c>
      <c r="D44" s="30">
        <v>3</v>
      </c>
      <c r="E44" s="31"/>
      <c r="F44" s="31">
        <v>2</v>
      </c>
      <c r="G44" s="32">
        <f t="shared" si="1"/>
        <v>5</v>
      </c>
      <c r="H44" s="33">
        <f t="shared" si="13"/>
        <v>200</v>
      </c>
      <c r="I44" s="30">
        <v>1</v>
      </c>
      <c r="J44" s="34">
        <v>3</v>
      </c>
      <c r="K44" s="34">
        <v>1</v>
      </c>
      <c r="L44" s="34"/>
      <c r="M44" s="34"/>
      <c r="N44" s="34"/>
      <c r="O44" s="34"/>
      <c r="P44" s="32">
        <f t="shared" si="3"/>
        <v>5</v>
      </c>
      <c r="Q44" s="35">
        <f t="shared" si="4"/>
        <v>70</v>
      </c>
      <c r="R44" s="42">
        <v>4.5</v>
      </c>
      <c r="S44" s="37">
        <f t="shared" si="12"/>
        <v>770</v>
      </c>
      <c r="T44" s="37">
        <f t="shared" si="14"/>
        <v>24</v>
      </c>
      <c r="U44" s="38">
        <f>IFERROR(VLOOKUP($E44,'Formula Worksheet'!$A:$B,2,FALSE),0)</f>
        <v>0</v>
      </c>
      <c r="V44" s="38">
        <f>IFERROR(VLOOKUP($F44,'Formula Worksheet'!$D:$E,2,FALSE),0)</f>
        <v>200</v>
      </c>
      <c r="W44" s="39">
        <f t="shared" si="5"/>
        <v>0</v>
      </c>
      <c r="X44" s="39">
        <f t="shared" si="6"/>
        <v>45</v>
      </c>
      <c r="Y44" s="39">
        <f t="shared" si="7"/>
        <v>25</v>
      </c>
      <c r="Z44" s="39">
        <f t="shared" si="8"/>
        <v>0</v>
      </c>
      <c r="AA44" s="39">
        <f t="shared" si="9"/>
        <v>0</v>
      </c>
      <c r="AB44" s="39">
        <f t="shared" si="10"/>
        <v>0</v>
      </c>
      <c r="AC44" s="39">
        <f t="shared" si="11"/>
        <v>0</v>
      </c>
      <c r="AD44" s="40">
        <f>IFERROR(VLOOKUP($R44,'Formula Worksheet'!$J:$K,2,FALSE),0)</f>
        <v>500</v>
      </c>
      <c r="AE44" s="41"/>
    </row>
    <row r="45" spans="1:31" ht="15.75" x14ac:dyDescent="0.25">
      <c r="A45" s="5" t="s">
        <v>75</v>
      </c>
      <c r="B45" s="28" t="s">
        <v>112</v>
      </c>
      <c r="C45" s="29">
        <v>10</v>
      </c>
      <c r="D45" s="30">
        <v>3</v>
      </c>
      <c r="E45" s="31">
        <v>2</v>
      </c>
      <c r="F45" s="31"/>
      <c r="G45" s="32">
        <f t="shared" si="1"/>
        <v>5</v>
      </c>
      <c r="H45" s="33">
        <f t="shared" si="13"/>
        <v>100</v>
      </c>
      <c r="I45" s="30"/>
      <c r="J45" s="34"/>
      <c r="K45" s="34">
        <v>2</v>
      </c>
      <c r="L45" s="34">
        <v>3</v>
      </c>
      <c r="M45" s="34"/>
      <c r="N45" s="34"/>
      <c r="O45" s="34"/>
      <c r="P45" s="32">
        <f t="shared" si="3"/>
        <v>5</v>
      </c>
      <c r="Q45" s="35">
        <f t="shared" si="4"/>
        <v>200</v>
      </c>
      <c r="R45" s="42">
        <v>4.5</v>
      </c>
      <c r="S45" s="37">
        <f t="shared" si="12"/>
        <v>800</v>
      </c>
      <c r="T45" s="37">
        <f t="shared" si="14"/>
        <v>19</v>
      </c>
      <c r="U45" s="38">
        <f>IFERROR(VLOOKUP($E45,'Formula Worksheet'!$A:$B,2,FALSE),0)</f>
        <v>100</v>
      </c>
      <c r="V45" s="38">
        <f>IFERROR(VLOOKUP($F45,'Formula Worksheet'!$D:$E,2,FALSE),0)</f>
        <v>0</v>
      </c>
      <c r="W45" s="39">
        <f t="shared" si="5"/>
        <v>0</v>
      </c>
      <c r="X45" s="39">
        <f t="shared" si="6"/>
        <v>0</v>
      </c>
      <c r="Y45" s="39">
        <f t="shared" si="7"/>
        <v>50</v>
      </c>
      <c r="Z45" s="39">
        <f t="shared" si="8"/>
        <v>150</v>
      </c>
      <c r="AA45" s="39">
        <f t="shared" si="9"/>
        <v>0</v>
      </c>
      <c r="AB45" s="39">
        <f t="shared" si="10"/>
        <v>0</v>
      </c>
      <c r="AC45" s="39">
        <f t="shared" si="11"/>
        <v>0</v>
      </c>
      <c r="AD45" s="40">
        <f>IFERROR(VLOOKUP($R45,'Formula Worksheet'!$J:$K,2,FALSE),0)</f>
        <v>500</v>
      </c>
      <c r="AE45" s="41"/>
    </row>
    <row r="46" spans="1:31" ht="15.75" x14ac:dyDescent="0.25">
      <c r="A46" s="5" t="s">
        <v>76</v>
      </c>
      <c r="B46" s="28" t="s">
        <v>112</v>
      </c>
      <c r="C46" s="29">
        <v>10</v>
      </c>
      <c r="D46" s="30">
        <v>5</v>
      </c>
      <c r="E46" s="31"/>
      <c r="F46" s="31"/>
      <c r="G46" s="32">
        <f t="shared" si="1"/>
        <v>5</v>
      </c>
      <c r="H46" s="33">
        <f t="shared" si="13"/>
        <v>0</v>
      </c>
      <c r="I46" s="30"/>
      <c r="J46" s="34">
        <v>3</v>
      </c>
      <c r="K46" s="34"/>
      <c r="L46" s="34">
        <v>2</v>
      </c>
      <c r="M46" s="34"/>
      <c r="N46" s="34"/>
      <c r="O46" s="34"/>
      <c r="P46" s="32">
        <f t="shared" si="3"/>
        <v>5</v>
      </c>
      <c r="Q46" s="35">
        <f t="shared" si="4"/>
        <v>145</v>
      </c>
      <c r="R46" s="42">
        <v>5.4</v>
      </c>
      <c r="S46" s="37">
        <f t="shared" si="12"/>
        <v>555</v>
      </c>
      <c r="T46" s="37">
        <f t="shared" si="14"/>
        <v>64</v>
      </c>
      <c r="U46" s="38">
        <f>IFERROR(VLOOKUP($E46,'Formula Worksheet'!$A:$B,2,FALSE),0)</f>
        <v>0</v>
      </c>
      <c r="V46" s="38">
        <f>IFERROR(VLOOKUP($F46,'Formula Worksheet'!$D:$E,2,FALSE),0)</f>
        <v>0</v>
      </c>
      <c r="W46" s="39">
        <f t="shared" si="5"/>
        <v>0</v>
      </c>
      <c r="X46" s="39">
        <f t="shared" si="6"/>
        <v>45</v>
      </c>
      <c r="Y46" s="39">
        <f t="shared" si="7"/>
        <v>0</v>
      </c>
      <c r="Z46" s="39">
        <f t="shared" si="8"/>
        <v>100</v>
      </c>
      <c r="AA46" s="39">
        <f t="shared" si="9"/>
        <v>0</v>
      </c>
      <c r="AB46" s="39">
        <f t="shared" si="10"/>
        <v>0</v>
      </c>
      <c r="AC46" s="39">
        <f t="shared" si="11"/>
        <v>0</v>
      </c>
      <c r="AD46" s="40">
        <f>IFERROR(VLOOKUP($R46,'Formula Worksheet'!$J:$K,2,FALSE),0)</f>
        <v>410</v>
      </c>
      <c r="AE46" s="41"/>
    </row>
    <row r="47" spans="1:31" ht="15.75" x14ac:dyDescent="0.25">
      <c r="A47" s="5" t="s">
        <v>77</v>
      </c>
      <c r="B47" s="28" t="s">
        <v>112</v>
      </c>
      <c r="C47" s="29">
        <v>10</v>
      </c>
      <c r="D47" s="30">
        <v>3</v>
      </c>
      <c r="E47" s="31">
        <v>2</v>
      </c>
      <c r="F47" s="31"/>
      <c r="G47" s="32">
        <f t="shared" si="1"/>
        <v>5</v>
      </c>
      <c r="H47" s="33">
        <f t="shared" si="13"/>
        <v>100</v>
      </c>
      <c r="I47" s="30"/>
      <c r="J47" s="34">
        <v>1</v>
      </c>
      <c r="K47" s="34"/>
      <c r="L47" s="34">
        <v>4</v>
      </c>
      <c r="M47" s="34"/>
      <c r="N47" s="34"/>
      <c r="O47" s="34"/>
      <c r="P47" s="32">
        <f t="shared" si="3"/>
        <v>5</v>
      </c>
      <c r="Q47" s="35">
        <f t="shared" si="4"/>
        <v>215</v>
      </c>
      <c r="R47" s="42">
        <v>5.8</v>
      </c>
      <c r="S47" s="37">
        <f t="shared" si="12"/>
        <v>685</v>
      </c>
      <c r="T47" s="37">
        <f t="shared" si="14"/>
        <v>40</v>
      </c>
      <c r="U47" s="38">
        <f>IFERROR(VLOOKUP($E47,'Formula Worksheet'!$A:$B,2,FALSE),0)</f>
        <v>100</v>
      </c>
      <c r="V47" s="38">
        <f>IFERROR(VLOOKUP($F47,'Formula Worksheet'!$D:$E,2,FALSE),0)</f>
        <v>0</v>
      </c>
      <c r="W47" s="39">
        <f t="shared" si="5"/>
        <v>0</v>
      </c>
      <c r="X47" s="39">
        <f t="shared" si="6"/>
        <v>15</v>
      </c>
      <c r="Y47" s="39">
        <f t="shared" si="7"/>
        <v>0</v>
      </c>
      <c r="Z47" s="39">
        <f t="shared" si="8"/>
        <v>200</v>
      </c>
      <c r="AA47" s="39">
        <f t="shared" si="9"/>
        <v>0</v>
      </c>
      <c r="AB47" s="39">
        <f t="shared" si="10"/>
        <v>0</v>
      </c>
      <c r="AC47" s="39">
        <f t="shared" si="11"/>
        <v>0</v>
      </c>
      <c r="AD47" s="40">
        <f>IFERROR(VLOOKUP($R47,'Formula Worksheet'!$J:$K,2,FALSE),0)</f>
        <v>370</v>
      </c>
      <c r="AE47" s="41"/>
    </row>
    <row r="48" spans="1:31" ht="15.75" x14ac:dyDescent="0.25">
      <c r="A48" s="28"/>
      <c r="B48" s="28"/>
      <c r="C48" s="29"/>
      <c r="D48" s="30"/>
      <c r="E48" s="31"/>
      <c r="F48" s="31"/>
      <c r="G48" s="32">
        <f t="shared" si="1"/>
        <v>0</v>
      </c>
      <c r="H48" s="33">
        <f t="shared" si="13"/>
        <v>0</v>
      </c>
      <c r="I48" s="30"/>
      <c r="J48" s="34"/>
      <c r="K48" s="34"/>
      <c r="L48" s="34"/>
      <c r="M48" s="34"/>
      <c r="N48" s="34"/>
      <c r="O48" s="34"/>
      <c r="P48" s="32">
        <f t="shared" si="3"/>
        <v>0</v>
      </c>
      <c r="Q48" s="35">
        <f t="shared" si="4"/>
        <v>0</v>
      </c>
      <c r="R48" s="42"/>
      <c r="S48" s="37">
        <f t="shared" si="12"/>
        <v>0</v>
      </c>
      <c r="T48" s="37" t="str">
        <f t="shared" si="14"/>
        <v>-</v>
      </c>
      <c r="U48" s="38">
        <f>IFERROR(VLOOKUP($E48,'Formula Worksheet'!$A:$B,2,FALSE),0)</f>
        <v>0</v>
      </c>
      <c r="V48" s="38">
        <f>IFERROR(VLOOKUP($F48,'Formula Worksheet'!$D:$E,2,FALSE),0)</f>
        <v>0</v>
      </c>
      <c r="W48" s="39">
        <f t="shared" si="5"/>
        <v>0</v>
      </c>
      <c r="X48" s="39">
        <f t="shared" si="6"/>
        <v>0</v>
      </c>
      <c r="Y48" s="39">
        <f t="shared" si="7"/>
        <v>0</v>
      </c>
      <c r="Z48" s="39">
        <f t="shared" si="8"/>
        <v>0</v>
      </c>
      <c r="AA48" s="39">
        <f t="shared" si="9"/>
        <v>0</v>
      </c>
      <c r="AB48" s="39">
        <f t="shared" si="10"/>
        <v>0</v>
      </c>
      <c r="AC48" s="39">
        <f t="shared" si="11"/>
        <v>0</v>
      </c>
      <c r="AD48" s="40">
        <f>IFERROR(VLOOKUP($R48,'Formula Worksheet'!$J:$K,2,FALSE),0)</f>
        <v>0</v>
      </c>
      <c r="AE48" s="41"/>
    </row>
    <row r="49" spans="1:31" ht="15.75" x14ac:dyDescent="0.25">
      <c r="A49" s="5" t="s">
        <v>78</v>
      </c>
      <c r="B49" s="28" t="s">
        <v>112</v>
      </c>
      <c r="C49" s="29">
        <v>11</v>
      </c>
      <c r="D49" s="30">
        <v>5</v>
      </c>
      <c r="E49" s="31"/>
      <c r="F49" s="31"/>
      <c r="G49" s="32">
        <f t="shared" si="1"/>
        <v>5</v>
      </c>
      <c r="H49" s="33">
        <f t="shared" si="13"/>
        <v>0</v>
      </c>
      <c r="I49" s="30"/>
      <c r="J49" s="34">
        <v>5</v>
      </c>
      <c r="K49" s="34"/>
      <c r="L49" s="34"/>
      <c r="M49" s="34"/>
      <c r="N49" s="34"/>
      <c r="O49" s="34"/>
      <c r="P49" s="32">
        <f t="shared" si="3"/>
        <v>5</v>
      </c>
      <c r="Q49" s="35">
        <f t="shared" si="4"/>
        <v>75</v>
      </c>
      <c r="R49" s="42">
        <v>4.7</v>
      </c>
      <c r="S49" s="37">
        <f t="shared" si="12"/>
        <v>555</v>
      </c>
      <c r="T49" s="37">
        <f t="shared" si="14"/>
        <v>64</v>
      </c>
      <c r="U49" s="38">
        <f>IFERROR(VLOOKUP($E49,'Formula Worksheet'!$A:$B,2,FALSE),0)</f>
        <v>0</v>
      </c>
      <c r="V49" s="38">
        <f>IFERROR(VLOOKUP($F49,'Formula Worksheet'!$D:$E,2,FALSE),0)</f>
        <v>0</v>
      </c>
      <c r="W49" s="39">
        <f t="shared" si="5"/>
        <v>0</v>
      </c>
      <c r="X49" s="39">
        <f t="shared" si="6"/>
        <v>75</v>
      </c>
      <c r="Y49" s="39">
        <f t="shared" si="7"/>
        <v>0</v>
      </c>
      <c r="Z49" s="39">
        <f t="shared" si="8"/>
        <v>0</v>
      </c>
      <c r="AA49" s="39">
        <f t="shared" si="9"/>
        <v>0</v>
      </c>
      <c r="AB49" s="39">
        <f t="shared" si="10"/>
        <v>0</v>
      </c>
      <c r="AC49" s="39">
        <f t="shared" si="11"/>
        <v>0</v>
      </c>
      <c r="AD49" s="40">
        <f>IFERROR(VLOOKUP($R49,'Formula Worksheet'!$J:$K,2,FALSE),0)</f>
        <v>480</v>
      </c>
      <c r="AE49" s="41"/>
    </row>
    <row r="50" spans="1:31" ht="15.75" x14ac:dyDescent="0.25">
      <c r="A50" s="5" t="s">
        <v>79</v>
      </c>
      <c r="B50" s="28" t="s">
        <v>112</v>
      </c>
      <c r="C50" s="29">
        <v>11</v>
      </c>
      <c r="D50" s="30">
        <v>4</v>
      </c>
      <c r="E50" s="31">
        <v>1</v>
      </c>
      <c r="F50" s="31"/>
      <c r="G50" s="32">
        <f t="shared" si="1"/>
        <v>5</v>
      </c>
      <c r="H50" s="33">
        <f t="shared" si="13"/>
        <v>50</v>
      </c>
      <c r="I50" s="30"/>
      <c r="J50" s="34">
        <v>5</v>
      </c>
      <c r="K50" s="34"/>
      <c r="L50" s="34"/>
      <c r="M50" s="34"/>
      <c r="N50" s="34"/>
      <c r="O50" s="34"/>
      <c r="P50" s="32">
        <f t="shared" si="3"/>
        <v>5</v>
      </c>
      <c r="Q50" s="35">
        <f t="shared" si="4"/>
        <v>75</v>
      </c>
      <c r="R50" s="42">
        <v>5</v>
      </c>
      <c r="S50" s="37">
        <f t="shared" si="12"/>
        <v>575</v>
      </c>
      <c r="T50" s="37">
        <f t="shared" si="14"/>
        <v>62</v>
      </c>
      <c r="U50" s="38">
        <f>IFERROR(VLOOKUP($E50,'Formula Worksheet'!$A:$B,2,FALSE),0)</f>
        <v>50</v>
      </c>
      <c r="V50" s="38">
        <f>IFERROR(VLOOKUP($F50,'Formula Worksheet'!$D:$E,2,FALSE),0)</f>
        <v>0</v>
      </c>
      <c r="W50" s="39">
        <f t="shared" si="5"/>
        <v>0</v>
      </c>
      <c r="X50" s="39">
        <f t="shared" si="6"/>
        <v>75</v>
      </c>
      <c r="Y50" s="39">
        <f t="shared" si="7"/>
        <v>0</v>
      </c>
      <c r="Z50" s="39">
        <f t="shared" si="8"/>
        <v>0</v>
      </c>
      <c r="AA50" s="39">
        <f t="shared" si="9"/>
        <v>0</v>
      </c>
      <c r="AB50" s="39">
        <f t="shared" si="10"/>
        <v>0</v>
      </c>
      <c r="AC50" s="39">
        <f t="shared" si="11"/>
        <v>0</v>
      </c>
      <c r="AD50" s="40">
        <f>IFERROR(VLOOKUP($R50,'Formula Worksheet'!$J:$K,2,FALSE),0)</f>
        <v>450</v>
      </c>
      <c r="AE50" s="41"/>
    </row>
    <row r="51" spans="1:31" ht="15.75" x14ac:dyDescent="0.25">
      <c r="A51" s="5" t="s">
        <v>80</v>
      </c>
      <c r="B51" s="28" t="s">
        <v>112</v>
      </c>
      <c r="C51" s="29">
        <v>11</v>
      </c>
      <c r="D51" s="30">
        <v>5</v>
      </c>
      <c r="E51" s="31"/>
      <c r="F51" s="31"/>
      <c r="G51" s="32">
        <f t="shared" si="1"/>
        <v>5</v>
      </c>
      <c r="H51" s="33">
        <f t="shared" si="13"/>
        <v>0</v>
      </c>
      <c r="I51" s="30"/>
      <c r="J51" s="34">
        <v>1</v>
      </c>
      <c r="K51" s="34">
        <v>1</v>
      </c>
      <c r="L51" s="34">
        <v>3</v>
      </c>
      <c r="M51" s="34"/>
      <c r="N51" s="34"/>
      <c r="O51" s="34"/>
      <c r="P51" s="32">
        <f t="shared" si="3"/>
        <v>5</v>
      </c>
      <c r="Q51" s="35">
        <f t="shared" si="4"/>
        <v>190</v>
      </c>
      <c r="R51" s="42">
        <v>5.2</v>
      </c>
      <c r="S51" s="37">
        <f t="shared" si="12"/>
        <v>620</v>
      </c>
      <c r="T51" s="37">
        <f t="shared" si="14"/>
        <v>52</v>
      </c>
      <c r="U51" s="38">
        <f>IFERROR(VLOOKUP($E51,'Formula Worksheet'!$A:$B,2,FALSE),0)</f>
        <v>0</v>
      </c>
      <c r="V51" s="38">
        <f>IFERROR(VLOOKUP($F51,'Formula Worksheet'!$D:$E,2,FALSE),0)</f>
        <v>0</v>
      </c>
      <c r="W51" s="39">
        <f t="shared" si="5"/>
        <v>0</v>
      </c>
      <c r="X51" s="39">
        <f t="shared" si="6"/>
        <v>15</v>
      </c>
      <c r="Y51" s="39">
        <f t="shared" si="7"/>
        <v>25</v>
      </c>
      <c r="Z51" s="39">
        <f t="shared" si="8"/>
        <v>150</v>
      </c>
      <c r="AA51" s="39">
        <f t="shared" si="9"/>
        <v>0</v>
      </c>
      <c r="AB51" s="39">
        <f t="shared" si="10"/>
        <v>0</v>
      </c>
      <c r="AC51" s="39">
        <f t="shared" si="11"/>
        <v>0</v>
      </c>
      <c r="AD51" s="40">
        <f>IFERROR(VLOOKUP($R51,'Formula Worksheet'!$J:$K,2,FALSE),0)</f>
        <v>430</v>
      </c>
      <c r="AE51" s="41"/>
    </row>
    <row r="52" spans="1:31" ht="15.75" x14ac:dyDescent="0.25">
      <c r="A52" s="46" t="s">
        <v>81</v>
      </c>
      <c r="B52" s="28" t="s">
        <v>112</v>
      </c>
      <c r="C52" s="29">
        <v>11</v>
      </c>
      <c r="D52" s="30">
        <v>1</v>
      </c>
      <c r="E52" s="31">
        <v>4</v>
      </c>
      <c r="F52" s="31"/>
      <c r="G52" s="32">
        <f t="shared" si="1"/>
        <v>5</v>
      </c>
      <c r="H52" s="33">
        <f t="shared" si="13"/>
        <v>200</v>
      </c>
      <c r="I52" s="30"/>
      <c r="J52" s="34"/>
      <c r="K52" s="34"/>
      <c r="L52" s="34">
        <v>2</v>
      </c>
      <c r="M52" s="34">
        <v>3</v>
      </c>
      <c r="N52" s="34"/>
      <c r="O52" s="34"/>
      <c r="P52" s="32">
        <f t="shared" si="3"/>
        <v>5</v>
      </c>
      <c r="Q52" s="35">
        <f t="shared" si="4"/>
        <v>400</v>
      </c>
      <c r="R52" s="42">
        <v>4.5999999999999996</v>
      </c>
      <c r="S52" s="47">
        <f t="shared" si="12"/>
        <v>1090</v>
      </c>
      <c r="T52" s="37">
        <f t="shared" si="14"/>
        <v>3</v>
      </c>
      <c r="U52" s="38">
        <f>IFERROR(VLOOKUP($E52,'Formula Worksheet'!$A:$B,2,FALSE),0)</f>
        <v>200</v>
      </c>
      <c r="V52" s="38">
        <f>IFERROR(VLOOKUP($F52,'Formula Worksheet'!$D:$E,2,FALSE),0)</f>
        <v>0</v>
      </c>
      <c r="W52" s="39">
        <f t="shared" si="5"/>
        <v>0</v>
      </c>
      <c r="X52" s="39">
        <f t="shared" si="6"/>
        <v>0</v>
      </c>
      <c r="Y52" s="39">
        <f t="shared" si="7"/>
        <v>0</v>
      </c>
      <c r="Z52" s="39">
        <f t="shared" si="8"/>
        <v>100</v>
      </c>
      <c r="AA52" s="39">
        <f t="shared" si="9"/>
        <v>300</v>
      </c>
      <c r="AB52" s="39">
        <f t="shared" si="10"/>
        <v>0</v>
      </c>
      <c r="AC52" s="39">
        <f t="shared" si="11"/>
        <v>0</v>
      </c>
      <c r="AD52" s="40">
        <f>IFERROR(VLOOKUP($R52,'Formula Worksheet'!$J:$K,2,FALSE),0)</f>
        <v>490</v>
      </c>
      <c r="AE52" s="41"/>
    </row>
    <row r="53" spans="1:31" ht="15.75" x14ac:dyDescent="0.25">
      <c r="A53" s="5" t="s">
        <v>82</v>
      </c>
      <c r="B53" s="28" t="s">
        <v>112</v>
      </c>
      <c r="C53" s="29">
        <v>11</v>
      </c>
      <c r="D53" s="30">
        <v>4</v>
      </c>
      <c r="E53" s="31">
        <v>1</v>
      </c>
      <c r="F53" s="31"/>
      <c r="G53" s="32">
        <f t="shared" si="1"/>
        <v>5</v>
      </c>
      <c r="H53" s="33">
        <f t="shared" si="13"/>
        <v>50</v>
      </c>
      <c r="I53" s="30">
        <v>2</v>
      </c>
      <c r="J53" s="34">
        <v>1</v>
      </c>
      <c r="K53" s="34"/>
      <c r="L53" s="34">
        <v>2</v>
      </c>
      <c r="M53" s="34"/>
      <c r="N53" s="34"/>
      <c r="O53" s="34"/>
      <c r="P53" s="32">
        <f t="shared" si="3"/>
        <v>5</v>
      </c>
      <c r="Q53" s="35">
        <f t="shared" si="4"/>
        <v>115</v>
      </c>
      <c r="R53" s="42">
        <v>5.4</v>
      </c>
      <c r="S53" s="37">
        <f t="shared" si="12"/>
        <v>575</v>
      </c>
      <c r="T53" s="37">
        <f t="shared" si="14"/>
        <v>62</v>
      </c>
      <c r="U53" s="38">
        <f>IFERROR(VLOOKUP($E53,'Formula Worksheet'!$A:$B,2,FALSE),0)</f>
        <v>50</v>
      </c>
      <c r="V53" s="38">
        <f>IFERROR(VLOOKUP($F53,'Formula Worksheet'!$D:$E,2,FALSE),0)</f>
        <v>0</v>
      </c>
      <c r="W53" s="39">
        <f t="shared" si="5"/>
        <v>0</v>
      </c>
      <c r="X53" s="39">
        <f t="shared" si="6"/>
        <v>15</v>
      </c>
      <c r="Y53" s="39">
        <f t="shared" si="7"/>
        <v>0</v>
      </c>
      <c r="Z53" s="39">
        <f t="shared" si="8"/>
        <v>100</v>
      </c>
      <c r="AA53" s="39">
        <f t="shared" si="9"/>
        <v>0</v>
      </c>
      <c r="AB53" s="39">
        <f t="shared" si="10"/>
        <v>0</v>
      </c>
      <c r="AC53" s="39">
        <f t="shared" si="11"/>
        <v>0</v>
      </c>
      <c r="AD53" s="40">
        <f>IFERROR(VLOOKUP($R53,'Formula Worksheet'!$J:$K,2,FALSE),0)</f>
        <v>410</v>
      </c>
      <c r="AE53" s="41"/>
    </row>
    <row r="54" spans="1:31" ht="15.75" x14ac:dyDescent="0.25">
      <c r="A54" s="5" t="s">
        <v>83</v>
      </c>
      <c r="B54" s="28" t="s">
        <v>112</v>
      </c>
      <c r="C54" s="29">
        <v>11</v>
      </c>
      <c r="D54" s="30">
        <v>4</v>
      </c>
      <c r="E54" s="31">
        <v>1</v>
      </c>
      <c r="F54" s="31"/>
      <c r="G54" s="32">
        <f t="shared" si="1"/>
        <v>5</v>
      </c>
      <c r="H54" s="33">
        <f t="shared" si="13"/>
        <v>50</v>
      </c>
      <c r="I54" s="30">
        <v>1</v>
      </c>
      <c r="J54" s="34">
        <v>2</v>
      </c>
      <c r="K54" s="34"/>
      <c r="L54" s="34">
        <v>2</v>
      </c>
      <c r="M54" s="34"/>
      <c r="N54" s="34"/>
      <c r="O54" s="34"/>
      <c r="P54" s="32">
        <f t="shared" si="3"/>
        <v>5</v>
      </c>
      <c r="Q54" s="35">
        <f t="shared" si="4"/>
        <v>130</v>
      </c>
      <c r="R54" s="42">
        <v>4.8</v>
      </c>
      <c r="S54" s="37">
        <f t="shared" si="12"/>
        <v>650</v>
      </c>
      <c r="T54" s="37">
        <f t="shared" si="14"/>
        <v>48</v>
      </c>
      <c r="U54" s="38">
        <f>IFERROR(VLOOKUP($E54,'Formula Worksheet'!$A:$B,2,FALSE),0)</f>
        <v>50</v>
      </c>
      <c r="V54" s="38">
        <f>IFERROR(VLOOKUP($F54,'Formula Worksheet'!$D:$E,2,FALSE),0)</f>
        <v>0</v>
      </c>
      <c r="W54" s="39">
        <f t="shared" si="5"/>
        <v>0</v>
      </c>
      <c r="X54" s="39">
        <f t="shared" si="6"/>
        <v>30</v>
      </c>
      <c r="Y54" s="39">
        <f t="shared" si="7"/>
        <v>0</v>
      </c>
      <c r="Z54" s="39">
        <f t="shared" si="8"/>
        <v>100</v>
      </c>
      <c r="AA54" s="39">
        <f t="shared" si="9"/>
        <v>0</v>
      </c>
      <c r="AB54" s="39">
        <f t="shared" si="10"/>
        <v>0</v>
      </c>
      <c r="AC54" s="39">
        <f t="shared" si="11"/>
        <v>0</v>
      </c>
      <c r="AD54" s="40">
        <f>IFERROR(VLOOKUP($R54,'Formula Worksheet'!$J:$K,2,FALSE),0)</f>
        <v>470</v>
      </c>
      <c r="AE54" s="41"/>
    </row>
    <row r="55" spans="1:31" ht="15.75" x14ac:dyDescent="0.25">
      <c r="A55" s="5" t="s">
        <v>84</v>
      </c>
      <c r="B55" s="28" t="s">
        <v>112</v>
      </c>
      <c r="C55" s="29">
        <v>11</v>
      </c>
      <c r="D55" s="30">
        <v>3</v>
      </c>
      <c r="E55" s="31">
        <v>2</v>
      </c>
      <c r="F55" s="31"/>
      <c r="G55" s="32">
        <f t="shared" si="1"/>
        <v>5</v>
      </c>
      <c r="H55" s="33">
        <f t="shared" si="13"/>
        <v>100</v>
      </c>
      <c r="I55" s="30"/>
      <c r="J55" s="34">
        <v>2</v>
      </c>
      <c r="K55" s="34"/>
      <c r="L55" s="34">
        <v>3</v>
      </c>
      <c r="M55" s="34"/>
      <c r="N55" s="34"/>
      <c r="O55" s="34"/>
      <c r="P55" s="32">
        <f t="shared" si="3"/>
        <v>5</v>
      </c>
      <c r="Q55" s="35">
        <f t="shared" si="4"/>
        <v>180</v>
      </c>
      <c r="R55" s="42">
        <v>4.8</v>
      </c>
      <c r="S55" s="37">
        <f t="shared" si="12"/>
        <v>750</v>
      </c>
      <c r="T55" s="37">
        <f t="shared" si="14"/>
        <v>28</v>
      </c>
      <c r="U55" s="38">
        <f>IFERROR(VLOOKUP($E55,'Formula Worksheet'!$A:$B,2,FALSE),0)</f>
        <v>100</v>
      </c>
      <c r="V55" s="38">
        <f>IFERROR(VLOOKUP($F55,'Formula Worksheet'!$D:$E,2,FALSE),0)</f>
        <v>0</v>
      </c>
      <c r="W55" s="39">
        <f t="shared" si="5"/>
        <v>0</v>
      </c>
      <c r="X55" s="39">
        <f t="shared" si="6"/>
        <v>30</v>
      </c>
      <c r="Y55" s="39">
        <f t="shared" si="7"/>
        <v>0</v>
      </c>
      <c r="Z55" s="39">
        <f t="shared" si="8"/>
        <v>150</v>
      </c>
      <c r="AA55" s="39">
        <f t="shared" si="9"/>
        <v>0</v>
      </c>
      <c r="AB55" s="39">
        <f t="shared" si="10"/>
        <v>0</v>
      </c>
      <c r="AC55" s="39">
        <f t="shared" si="11"/>
        <v>0</v>
      </c>
      <c r="AD55" s="40">
        <f>IFERROR(VLOOKUP($R55,'Formula Worksheet'!$J:$K,2,FALSE),0)</f>
        <v>470</v>
      </c>
      <c r="AE55" s="41"/>
    </row>
    <row r="56" spans="1:31" ht="15.75" x14ac:dyDescent="0.25">
      <c r="A56" s="5" t="s">
        <v>85</v>
      </c>
      <c r="B56" s="28" t="s">
        <v>112</v>
      </c>
      <c r="C56" s="29">
        <v>11</v>
      </c>
      <c r="D56" s="30">
        <v>5</v>
      </c>
      <c r="E56" s="31"/>
      <c r="F56" s="31"/>
      <c r="G56" s="32">
        <f t="shared" si="1"/>
        <v>5</v>
      </c>
      <c r="H56" s="33">
        <f t="shared" si="13"/>
        <v>0</v>
      </c>
      <c r="I56" s="30">
        <v>3</v>
      </c>
      <c r="J56" s="34">
        <v>1</v>
      </c>
      <c r="K56" s="34">
        <v>1</v>
      </c>
      <c r="L56" s="34"/>
      <c r="M56" s="34"/>
      <c r="N56" s="34"/>
      <c r="O56" s="34"/>
      <c r="P56" s="32">
        <f t="shared" si="3"/>
        <v>5</v>
      </c>
      <c r="Q56" s="35">
        <f t="shared" si="4"/>
        <v>40</v>
      </c>
      <c r="R56" s="42">
        <v>5.4</v>
      </c>
      <c r="S56" s="37">
        <f t="shared" si="12"/>
        <v>450</v>
      </c>
      <c r="T56" s="37">
        <f t="shared" si="14"/>
        <v>74</v>
      </c>
      <c r="U56" s="38">
        <f>IFERROR(VLOOKUP($E56,'Formula Worksheet'!$A:$B,2,FALSE),0)</f>
        <v>0</v>
      </c>
      <c r="V56" s="38">
        <f>IFERROR(VLOOKUP($F56,'Formula Worksheet'!$D:$E,2,FALSE),0)</f>
        <v>0</v>
      </c>
      <c r="W56" s="39">
        <f t="shared" si="5"/>
        <v>0</v>
      </c>
      <c r="X56" s="39">
        <f t="shared" si="6"/>
        <v>15</v>
      </c>
      <c r="Y56" s="39">
        <f t="shared" si="7"/>
        <v>25</v>
      </c>
      <c r="Z56" s="39">
        <f t="shared" si="8"/>
        <v>0</v>
      </c>
      <c r="AA56" s="39">
        <f t="shared" si="9"/>
        <v>0</v>
      </c>
      <c r="AB56" s="39">
        <f t="shared" si="10"/>
        <v>0</v>
      </c>
      <c r="AC56" s="39">
        <f t="shared" si="11"/>
        <v>0</v>
      </c>
      <c r="AD56" s="40">
        <f>IFERROR(VLOOKUP($R56,'Formula Worksheet'!$J:$K,2,FALSE),0)</f>
        <v>410</v>
      </c>
      <c r="AE56" s="41"/>
    </row>
    <row r="57" spans="1:31" ht="15.75" x14ac:dyDescent="0.25">
      <c r="A57" s="5" t="s">
        <v>86</v>
      </c>
      <c r="B57" s="28" t="s">
        <v>112</v>
      </c>
      <c r="C57" s="29">
        <v>11</v>
      </c>
      <c r="D57" s="30">
        <v>4</v>
      </c>
      <c r="E57" s="31">
        <v>1</v>
      </c>
      <c r="F57" s="31"/>
      <c r="G57" s="32">
        <f t="shared" si="1"/>
        <v>5</v>
      </c>
      <c r="H57" s="33">
        <f t="shared" si="13"/>
        <v>50</v>
      </c>
      <c r="I57" s="30"/>
      <c r="J57" s="34">
        <v>1</v>
      </c>
      <c r="K57" s="34"/>
      <c r="L57" s="34">
        <v>4</v>
      </c>
      <c r="M57" s="34"/>
      <c r="N57" s="34"/>
      <c r="O57" s="34"/>
      <c r="P57" s="32">
        <f t="shared" si="3"/>
        <v>5</v>
      </c>
      <c r="Q57" s="35">
        <f t="shared" si="4"/>
        <v>215</v>
      </c>
      <c r="R57" s="42">
        <v>5.2</v>
      </c>
      <c r="S57" s="37">
        <f t="shared" si="12"/>
        <v>695</v>
      </c>
      <c r="T57" s="37">
        <f t="shared" si="14"/>
        <v>36</v>
      </c>
      <c r="U57" s="38">
        <f>IFERROR(VLOOKUP($E57,'Formula Worksheet'!$A:$B,2,FALSE),0)</f>
        <v>50</v>
      </c>
      <c r="V57" s="38">
        <f>IFERROR(VLOOKUP($F57,'Formula Worksheet'!$D:$E,2,FALSE),0)</f>
        <v>0</v>
      </c>
      <c r="W57" s="39">
        <f t="shared" si="5"/>
        <v>0</v>
      </c>
      <c r="X57" s="39">
        <f t="shared" si="6"/>
        <v>15</v>
      </c>
      <c r="Y57" s="39">
        <f t="shared" si="7"/>
        <v>0</v>
      </c>
      <c r="Z57" s="39">
        <f t="shared" si="8"/>
        <v>200</v>
      </c>
      <c r="AA57" s="39">
        <f t="shared" si="9"/>
        <v>0</v>
      </c>
      <c r="AB57" s="39">
        <f t="shared" si="10"/>
        <v>0</v>
      </c>
      <c r="AC57" s="39">
        <f t="shared" si="11"/>
        <v>0</v>
      </c>
      <c r="AD57" s="40">
        <f>IFERROR(VLOOKUP($R57,'Formula Worksheet'!$J:$K,2,FALSE),0)</f>
        <v>430</v>
      </c>
      <c r="AE57" s="41"/>
    </row>
    <row r="58" spans="1:31" ht="15.75" x14ac:dyDescent="0.25">
      <c r="A58" s="5" t="s">
        <v>87</v>
      </c>
      <c r="B58" s="28" t="s">
        <v>112</v>
      </c>
      <c r="C58" s="29">
        <v>11</v>
      </c>
      <c r="D58" s="30">
        <v>5</v>
      </c>
      <c r="E58" s="31"/>
      <c r="F58" s="31"/>
      <c r="G58" s="32">
        <f t="shared" si="1"/>
        <v>5</v>
      </c>
      <c r="H58" s="33">
        <f t="shared" si="13"/>
        <v>0</v>
      </c>
      <c r="I58" s="30"/>
      <c r="J58" s="34">
        <v>1</v>
      </c>
      <c r="K58" s="34"/>
      <c r="L58" s="34">
        <v>4</v>
      </c>
      <c r="M58" s="34"/>
      <c r="N58" s="34"/>
      <c r="O58" s="34"/>
      <c r="P58" s="32">
        <f t="shared" si="3"/>
        <v>5</v>
      </c>
      <c r="Q58" s="35">
        <f t="shared" si="4"/>
        <v>215</v>
      </c>
      <c r="R58" s="42">
        <v>5.0999999999999996</v>
      </c>
      <c r="S58" s="37">
        <f t="shared" si="12"/>
        <v>655</v>
      </c>
      <c r="T58" s="37">
        <f t="shared" si="14"/>
        <v>45</v>
      </c>
      <c r="U58" s="38">
        <f>IFERROR(VLOOKUP($E58,'Formula Worksheet'!$A:$B,2,FALSE),0)</f>
        <v>0</v>
      </c>
      <c r="V58" s="38">
        <f>IFERROR(VLOOKUP($F58,'Formula Worksheet'!$D:$E,2,FALSE),0)</f>
        <v>0</v>
      </c>
      <c r="W58" s="39">
        <f t="shared" si="5"/>
        <v>0</v>
      </c>
      <c r="X58" s="39">
        <f t="shared" si="6"/>
        <v>15</v>
      </c>
      <c r="Y58" s="39">
        <f t="shared" si="7"/>
        <v>0</v>
      </c>
      <c r="Z58" s="39">
        <f t="shared" si="8"/>
        <v>200</v>
      </c>
      <c r="AA58" s="39">
        <f t="shared" si="9"/>
        <v>0</v>
      </c>
      <c r="AB58" s="39">
        <f t="shared" si="10"/>
        <v>0</v>
      </c>
      <c r="AC58" s="39">
        <f t="shared" si="11"/>
        <v>0</v>
      </c>
      <c r="AD58" s="40">
        <f>IFERROR(VLOOKUP($R58,'Formula Worksheet'!$J:$K,2,FALSE),0)</f>
        <v>440</v>
      </c>
      <c r="AE58" s="41"/>
    </row>
    <row r="59" spans="1:31" ht="15.75" x14ac:dyDescent="0.25">
      <c r="A59" s="5" t="s">
        <v>88</v>
      </c>
      <c r="B59" s="28" t="s">
        <v>112</v>
      </c>
      <c r="C59" s="29">
        <v>12</v>
      </c>
      <c r="D59" s="30">
        <v>2</v>
      </c>
      <c r="E59" s="31">
        <v>3</v>
      </c>
      <c r="F59" s="31"/>
      <c r="G59" s="32">
        <f t="shared" si="1"/>
        <v>5</v>
      </c>
      <c r="H59" s="33">
        <f t="shared" si="13"/>
        <v>150</v>
      </c>
      <c r="I59" s="30"/>
      <c r="J59" s="34">
        <v>2</v>
      </c>
      <c r="K59" s="34"/>
      <c r="L59" s="34">
        <v>1</v>
      </c>
      <c r="M59" s="34">
        <v>2</v>
      </c>
      <c r="N59" s="34"/>
      <c r="O59" s="34"/>
      <c r="P59" s="32">
        <f t="shared" si="3"/>
        <v>5</v>
      </c>
      <c r="Q59" s="35">
        <f t="shared" si="4"/>
        <v>280</v>
      </c>
      <c r="R59" s="42">
        <v>4.7</v>
      </c>
      <c r="S59" s="37">
        <f t="shared" si="12"/>
        <v>910</v>
      </c>
      <c r="T59" s="37">
        <f t="shared" si="14"/>
        <v>11</v>
      </c>
      <c r="U59" s="38">
        <f>IFERROR(VLOOKUP($E59,'Formula Worksheet'!$A:$B,2,FALSE),0)</f>
        <v>150</v>
      </c>
      <c r="V59" s="38">
        <f>IFERROR(VLOOKUP($F59,'Formula Worksheet'!$D:$E,2,FALSE),0)</f>
        <v>0</v>
      </c>
      <c r="W59" s="39">
        <f t="shared" si="5"/>
        <v>0</v>
      </c>
      <c r="X59" s="39">
        <f t="shared" si="6"/>
        <v>30</v>
      </c>
      <c r="Y59" s="39">
        <f t="shared" si="7"/>
        <v>0</v>
      </c>
      <c r="Z59" s="39">
        <f t="shared" si="8"/>
        <v>50</v>
      </c>
      <c r="AA59" s="39">
        <f t="shared" si="9"/>
        <v>200</v>
      </c>
      <c r="AB59" s="39">
        <f t="shared" si="10"/>
        <v>0</v>
      </c>
      <c r="AC59" s="39">
        <f t="shared" si="11"/>
        <v>0</v>
      </c>
      <c r="AD59" s="40">
        <f>IFERROR(VLOOKUP($R59,'Formula Worksheet'!$J:$K,2,FALSE),0)</f>
        <v>480</v>
      </c>
      <c r="AE59" s="41"/>
    </row>
    <row r="60" spans="1:31" ht="15.75" x14ac:dyDescent="0.25">
      <c r="A60" s="5" t="s">
        <v>89</v>
      </c>
      <c r="B60" s="28" t="s">
        <v>112</v>
      </c>
      <c r="C60" s="29">
        <v>12</v>
      </c>
      <c r="D60" s="30">
        <v>3</v>
      </c>
      <c r="E60" s="31">
        <v>2</v>
      </c>
      <c r="F60" s="31"/>
      <c r="G60" s="32">
        <f t="shared" si="1"/>
        <v>5</v>
      </c>
      <c r="H60" s="33">
        <f t="shared" si="13"/>
        <v>100</v>
      </c>
      <c r="I60" s="30">
        <v>1</v>
      </c>
      <c r="J60" s="34">
        <v>1</v>
      </c>
      <c r="K60" s="34"/>
      <c r="L60" s="34">
        <v>3</v>
      </c>
      <c r="M60" s="34"/>
      <c r="N60" s="34"/>
      <c r="O60" s="34"/>
      <c r="P60" s="32">
        <f t="shared" si="3"/>
        <v>5</v>
      </c>
      <c r="Q60" s="35">
        <f t="shared" si="4"/>
        <v>165</v>
      </c>
      <c r="R60" s="42">
        <v>4.3</v>
      </c>
      <c r="S60" s="37">
        <f t="shared" si="12"/>
        <v>785</v>
      </c>
      <c r="T60" s="37">
        <f t="shared" si="14"/>
        <v>23</v>
      </c>
      <c r="U60" s="38">
        <f>IFERROR(VLOOKUP($E60,'Formula Worksheet'!$A:$B,2,FALSE),0)</f>
        <v>100</v>
      </c>
      <c r="V60" s="38">
        <f>IFERROR(VLOOKUP($F60,'Formula Worksheet'!$D:$E,2,FALSE),0)</f>
        <v>0</v>
      </c>
      <c r="W60" s="39">
        <f t="shared" si="5"/>
        <v>0</v>
      </c>
      <c r="X60" s="39">
        <f t="shared" si="6"/>
        <v>15</v>
      </c>
      <c r="Y60" s="39">
        <f t="shared" si="7"/>
        <v>0</v>
      </c>
      <c r="Z60" s="39">
        <f t="shared" si="8"/>
        <v>150</v>
      </c>
      <c r="AA60" s="39">
        <f t="shared" si="9"/>
        <v>0</v>
      </c>
      <c r="AB60" s="39">
        <f t="shared" si="10"/>
        <v>0</v>
      </c>
      <c r="AC60" s="39">
        <f t="shared" si="11"/>
        <v>0</v>
      </c>
      <c r="AD60" s="40">
        <f>IFERROR(VLOOKUP($R60,'Formula Worksheet'!$J:$K,2,FALSE),0)</f>
        <v>520</v>
      </c>
      <c r="AE60" s="41"/>
    </row>
    <row r="61" spans="1:31" ht="15.75" x14ac:dyDescent="0.25">
      <c r="A61" s="5" t="s">
        <v>90</v>
      </c>
      <c r="B61" s="28" t="s">
        <v>112</v>
      </c>
      <c r="C61" s="29">
        <v>12</v>
      </c>
      <c r="D61" s="30">
        <v>3</v>
      </c>
      <c r="E61" s="31">
        <v>2</v>
      </c>
      <c r="F61" s="31"/>
      <c r="G61" s="32">
        <f t="shared" si="1"/>
        <v>5</v>
      </c>
      <c r="H61" s="33">
        <f t="shared" si="13"/>
        <v>100</v>
      </c>
      <c r="I61" s="30"/>
      <c r="J61" s="34">
        <v>2</v>
      </c>
      <c r="K61" s="34">
        <v>1</v>
      </c>
      <c r="L61" s="34">
        <v>2</v>
      </c>
      <c r="M61" s="34"/>
      <c r="N61" s="34"/>
      <c r="O61" s="34"/>
      <c r="P61" s="32">
        <f t="shared" si="3"/>
        <v>5</v>
      </c>
      <c r="Q61" s="35">
        <f t="shared" si="4"/>
        <v>155</v>
      </c>
      <c r="R61" s="42">
        <v>4.7</v>
      </c>
      <c r="S61" s="37">
        <f t="shared" si="12"/>
        <v>735</v>
      </c>
      <c r="T61" s="37">
        <f t="shared" si="14"/>
        <v>31</v>
      </c>
      <c r="U61" s="38">
        <f>IFERROR(VLOOKUP($E61,'Formula Worksheet'!$A:$B,2,FALSE),0)</f>
        <v>100</v>
      </c>
      <c r="V61" s="38">
        <f>IFERROR(VLOOKUP($F61,'Formula Worksheet'!$D:$E,2,FALSE),0)</f>
        <v>0</v>
      </c>
      <c r="W61" s="39">
        <f t="shared" si="5"/>
        <v>0</v>
      </c>
      <c r="X61" s="39">
        <f t="shared" si="6"/>
        <v>30</v>
      </c>
      <c r="Y61" s="39">
        <f t="shared" si="7"/>
        <v>25</v>
      </c>
      <c r="Z61" s="39">
        <f t="shared" si="8"/>
        <v>100</v>
      </c>
      <c r="AA61" s="39">
        <f t="shared" si="9"/>
        <v>0</v>
      </c>
      <c r="AB61" s="39">
        <f t="shared" si="10"/>
        <v>0</v>
      </c>
      <c r="AC61" s="39">
        <f t="shared" si="11"/>
        <v>0</v>
      </c>
      <c r="AD61" s="40">
        <f>IFERROR(VLOOKUP($R61,'Formula Worksheet'!$J:$K,2,FALSE),0)</f>
        <v>480</v>
      </c>
      <c r="AE61" s="41"/>
    </row>
    <row r="62" spans="1:31" ht="15.75" x14ac:dyDescent="0.25">
      <c r="A62" s="46" t="s">
        <v>91</v>
      </c>
      <c r="B62" s="28" t="s">
        <v>112</v>
      </c>
      <c r="C62" s="29">
        <v>12</v>
      </c>
      <c r="D62" s="30">
        <v>1</v>
      </c>
      <c r="E62" s="31">
        <v>3</v>
      </c>
      <c r="F62" s="31">
        <v>1</v>
      </c>
      <c r="G62" s="32">
        <f t="shared" si="1"/>
        <v>5</v>
      </c>
      <c r="H62" s="33">
        <f t="shared" si="13"/>
        <v>250</v>
      </c>
      <c r="I62" s="30"/>
      <c r="J62" s="34">
        <v>1</v>
      </c>
      <c r="K62" s="34">
        <v>1</v>
      </c>
      <c r="L62" s="34">
        <v>3</v>
      </c>
      <c r="M62" s="34"/>
      <c r="N62" s="34"/>
      <c r="O62" s="34"/>
      <c r="P62" s="32">
        <f t="shared" si="3"/>
        <v>5</v>
      </c>
      <c r="Q62" s="35">
        <f t="shared" si="4"/>
        <v>190</v>
      </c>
      <c r="R62" s="42">
        <v>4.5</v>
      </c>
      <c r="S62" s="47">
        <f t="shared" si="12"/>
        <v>940</v>
      </c>
      <c r="T62" s="37">
        <f t="shared" si="14"/>
        <v>9</v>
      </c>
      <c r="U62" s="38">
        <f>IFERROR(VLOOKUP($E62,'Formula Worksheet'!$A:$B,2,FALSE),0)</f>
        <v>150</v>
      </c>
      <c r="V62" s="38">
        <f>IFERROR(VLOOKUP($F62,'Formula Worksheet'!$D:$E,2,FALSE),0)</f>
        <v>100</v>
      </c>
      <c r="W62" s="39">
        <f t="shared" si="5"/>
        <v>0</v>
      </c>
      <c r="X62" s="39">
        <f t="shared" si="6"/>
        <v>15</v>
      </c>
      <c r="Y62" s="39">
        <f t="shared" si="7"/>
        <v>25</v>
      </c>
      <c r="Z62" s="39">
        <f t="shared" si="8"/>
        <v>150</v>
      </c>
      <c r="AA62" s="39">
        <f t="shared" si="9"/>
        <v>0</v>
      </c>
      <c r="AB62" s="39">
        <f t="shared" si="10"/>
        <v>0</v>
      </c>
      <c r="AC62" s="39">
        <f t="shared" si="11"/>
        <v>0</v>
      </c>
      <c r="AD62" s="40">
        <f>IFERROR(VLOOKUP($R62,'Formula Worksheet'!$J:$K,2,FALSE),0)</f>
        <v>500</v>
      </c>
      <c r="AE62" s="41"/>
    </row>
    <row r="63" spans="1:31" ht="15.75" x14ac:dyDescent="0.25">
      <c r="A63" s="5" t="s">
        <v>92</v>
      </c>
      <c r="B63" s="28" t="s">
        <v>112</v>
      </c>
      <c r="C63" s="29">
        <v>12</v>
      </c>
      <c r="D63" s="30">
        <v>4</v>
      </c>
      <c r="E63" s="31">
        <v>1</v>
      </c>
      <c r="F63" s="31"/>
      <c r="G63" s="32">
        <f t="shared" si="1"/>
        <v>5</v>
      </c>
      <c r="H63" s="33">
        <f t="shared" si="13"/>
        <v>50</v>
      </c>
      <c r="I63" s="30"/>
      <c r="J63" s="34">
        <v>3</v>
      </c>
      <c r="K63" s="34"/>
      <c r="L63" s="34">
        <v>2</v>
      </c>
      <c r="M63" s="34"/>
      <c r="N63" s="34"/>
      <c r="O63" s="34"/>
      <c r="P63" s="32">
        <f t="shared" si="3"/>
        <v>5</v>
      </c>
      <c r="Q63" s="35">
        <f t="shared" si="4"/>
        <v>145</v>
      </c>
      <c r="R63" s="42">
        <v>4.5</v>
      </c>
      <c r="S63" s="37">
        <f t="shared" si="12"/>
        <v>695</v>
      </c>
      <c r="T63" s="37">
        <f t="shared" si="14"/>
        <v>36</v>
      </c>
      <c r="U63" s="38">
        <f>IFERROR(VLOOKUP($E63,'Formula Worksheet'!$A:$B,2,FALSE),0)</f>
        <v>50</v>
      </c>
      <c r="V63" s="38">
        <f>IFERROR(VLOOKUP($F63,'Formula Worksheet'!$D:$E,2,FALSE),0)</f>
        <v>0</v>
      </c>
      <c r="W63" s="39">
        <f t="shared" si="5"/>
        <v>0</v>
      </c>
      <c r="X63" s="39">
        <f t="shared" si="6"/>
        <v>45</v>
      </c>
      <c r="Y63" s="39">
        <f t="shared" si="7"/>
        <v>0</v>
      </c>
      <c r="Z63" s="39">
        <f t="shared" si="8"/>
        <v>100</v>
      </c>
      <c r="AA63" s="39">
        <f t="shared" si="9"/>
        <v>0</v>
      </c>
      <c r="AB63" s="39">
        <f t="shared" si="10"/>
        <v>0</v>
      </c>
      <c r="AC63" s="39">
        <f t="shared" si="11"/>
        <v>0</v>
      </c>
      <c r="AD63" s="40">
        <f>IFERROR(VLOOKUP($R63,'Formula Worksheet'!$J:$K,2,FALSE),0)</f>
        <v>500</v>
      </c>
      <c r="AE63" s="41"/>
    </row>
    <row r="64" spans="1:31" ht="15.75" x14ac:dyDescent="0.25">
      <c r="A64" s="5" t="s">
        <v>93</v>
      </c>
      <c r="B64" s="28" t="s">
        <v>112</v>
      </c>
      <c r="C64" s="29">
        <v>12</v>
      </c>
      <c r="D64" s="30">
        <v>2</v>
      </c>
      <c r="E64" s="31">
        <v>2</v>
      </c>
      <c r="F64" s="31">
        <v>1</v>
      </c>
      <c r="G64" s="32">
        <f t="shared" si="1"/>
        <v>5</v>
      </c>
      <c r="H64" s="33">
        <f t="shared" si="13"/>
        <v>200</v>
      </c>
      <c r="I64" s="30"/>
      <c r="J64" s="34">
        <v>3</v>
      </c>
      <c r="K64" s="34"/>
      <c r="L64" s="34">
        <v>2</v>
      </c>
      <c r="M64" s="34"/>
      <c r="N64" s="34"/>
      <c r="O64" s="34"/>
      <c r="P64" s="32">
        <f t="shared" si="3"/>
        <v>5</v>
      </c>
      <c r="Q64" s="35">
        <f t="shared" si="4"/>
        <v>145</v>
      </c>
      <c r="R64" s="42">
        <v>5</v>
      </c>
      <c r="S64" s="37">
        <f t="shared" si="12"/>
        <v>795</v>
      </c>
      <c r="T64" s="37">
        <f t="shared" si="14"/>
        <v>20</v>
      </c>
      <c r="U64" s="38">
        <f>IFERROR(VLOOKUP($E64,'Formula Worksheet'!$A:$B,2,FALSE),0)</f>
        <v>100</v>
      </c>
      <c r="V64" s="38">
        <f>IFERROR(VLOOKUP($F64,'Formula Worksheet'!$D:$E,2,FALSE),0)</f>
        <v>100</v>
      </c>
      <c r="W64" s="39">
        <f t="shared" si="5"/>
        <v>0</v>
      </c>
      <c r="X64" s="39">
        <f t="shared" si="6"/>
        <v>45</v>
      </c>
      <c r="Y64" s="39">
        <f t="shared" si="7"/>
        <v>0</v>
      </c>
      <c r="Z64" s="39">
        <f t="shared" si="8"/>
        <v>100</v>
      </c>
      <c r="AA64" s="39">
        <f t="shared" si="9"/>
        <v>0</v>
      </c>
      <c r="AB64" s="39">
        <f t="shared" si="10"/>
        <v>0</v>
      </c>
      <c r="AC64" s="39">
        <f t="shared" si="11"/>
        <v>0</v>
      </c>
      <c r="AD64" s="40">
        <f>IFERROR(VLOOKUP($R64,'Formula Worksheet'!$J:$K,2,FALSE),0)</f>
        <v>450</v>
      </c>
      <c r="AE64" s="41"/>
    </row>
    <row r="65" spans="1:31" ht="15.75" x14ac:dyDescent="0.25">
      <c r="A65" s="5" t="s">
        <v>94</v>
      </c>
      <c r="B65" s="28" t="s">
        <v>112</v>
      </c>
      <c r="C65" s="29">
        <v>12</v>
      </c>
      <c r="D65" s="30">
        <v>3</v>
      </c>
      <c r="E65" s="31">
        <v>1</v>
      </c>
      <c r="F65" s="31">
        <v>1</v>
      </c>
      <c r="G65" s="32">
        <f t="shared" si="1"/>
        <v>5</v>
      </c>
      <c r="H65" s="33">
        <f t="shared" si="13"/>
        <v>150</v>
      </c>
      <c r="I65" s="30"/>
      <c r="J65" s="34"/>
      <c r="K65" s="34"/>
      <c r="L65" s="34">
        <v>5</v>
      </c>
      <c r="M65" s="34"/>
      <c r="N65" s="34"/>
      <c r="O65" s="34"/>
      <c r="P65" s="32">
        <f t="shared" si="3"/>
        <v>5</v>
      </c>
      <c r="Q65" s="35">
        <f t="shared" si="4"/>
        <v>250</v>
      </c>
      <c r="R65" s="42">
        <v>4.5999999999999996</v>
      </c>
      <c r="S65" s="37">
        <f t="shared" si="12"/>
        <v>890</v>
      </c>
      <c r="T65" s="37">
        <f t="shared" si="14"/>
        <v>13</v>
      </c>
      <c r="U65" s="38">
        <f>IFERROR(VLOOKUP($E65,'Formula Worksheet'!$A:$B,2,FALSE),0)</f>
        <v>50</v>
      </c>
      <c r="V65" s="38">
        <f>IFERROR(VLOOKUP($F65,'Formula Worksheet'!$D:$E,2,FALSE),0)</f>
        <v>100</v>
      </c>
      <c r="W65" s="39">
        <f t="shared" si="5"/>
        <v>0</v>
      </c>
      <c r="X65" s="39">
        <f t="shared" si="6"/>
        <v>0</v>
      </c>
      <c r="Y65" s="39">
        <f t="shared" si="7"/>
        <v>0</v>
      </c>
      <c r="Z65" s="39">
        <f t="shared" si="8"/>
        <v>250</v>
      </c>
      <c r="AA65" s="39">
        <f t="shared" si="9"/>
        <v>0</v>
      </c>
      <c r="AB65" s="39">
        <f t="shared" si="10"/>
        <v>0</v>
      </c>
      <c r="AC65" s="39">
        <f t="shared" si="11"/>
        <v>0</v>
      </c>
      <c r="AD65" s="40">
        <f>IFERROR(VLOOKUP($R65,'Formula Worksheet'!$J:$K,2,FALSE),0)</f>
        <v>490</v>
      </c>
      <c r="AE65" s="41"/>
    </row>
    <row r="66" spans="1:31" ht="15.75" x14ac:dyDescent="0.25">
      <c r="A66" s="5" t="s">
        <v>95</v>
      </c>
      <c r="B66" s="28" t="s">
        <v>112</v>
      </c>
      <c r="C66" s="29">
        <v>12</v>
      </c>
      <c r="D66" s="30">
        <v>5</v>
      </c>
      <c r="E66" s="31"/>
      <c r="F66" s="31"/>
      <c r="G66" s="32">
        <f t="shared" si="1"/>
        <v>5</v>
      </c>
      <c r="H66" s="33">
        <f t="shared" si="13"/>
        <v>0</v>
      </c>
      <c r="I66" s="30"/>
      <c r="J66" s="34">
        <v>1</v>
      </c>
      <c r="K66" s="34">
        <v>1</v>
      </c>
      <c r="L66" s="34">
        <v>3</v>
      </c>
      <c r="M66" s="34"/>
      <c r="N66" s="34"/>
      <c r="O66" s="34"/>
      <c r="P66" s="32">
        <f t="shared" si="3"/>
        <v>5</v>
      </c>
      <c r="Q66" s="35">
        <f t="shared" si="4"/>
        <v>190</v>
      </c>
      <c r="R66" s="42">
        <v>5</v>
      </c>
      <c r="S66" s="37">
        <f t="shared" si="12"/>
        <v>640</v>
      </c>
      <c r="T66" s="37">
        <f t="shared" si="14"/>
        <v>49</v>
      </c>
      <c r="U66" s="38">
        <f>IFERROR(VLOOKUP($E66,'Formula Worksheet'!$A:$B,2,FALSE),0)</f>
        <v>0</v>
      </c>
      <c r="V66" s="38">
        <f>IFERROR(VLOOKUP($F66,'Formula Worksheet'!$D:$E,2,FALSE),0)</f>
        <v>0</v>
      </c>
      <c r="W66" s="39">
        <f t="shared" si="5"/>
        <v>0</v>
      </c>
      <c r="X66" s="39">
        <f t="shared" si="6"/>
        <v>15</v>
      </c>
      <c r="Y66" s="39">
        <f t="shared" si="7"/>
        <v>25</v>
      </c>
      <c r="Z66" s="39">
        <f t="shared" si="8"/>
        <v>150</v>
      </c>
      <c r="AA66" s="39">
        <f t="shared" si="9"/>
        <v>0</v>
      </c>
      <c r="AB66" s="39">
        <f t="shared" si="10"/>
        <v>0</v>
      </c>
      <c r="AC66" s="39">
        <f t="shared" si="11"/>
        <v>0</v>
      </c>
      <c r="AD66" s="40">
        <f>IFERROR(VLOOKUP($R66,'Formula Worksheet'!$J:$K,2,FALSE),0)</f>
        <v>450</v>
      </c>
      <c r="AE66" s="41"/>
    </row>
    <row r="67" spans="1:31" ht="15.75" x14ac:dyDescent="0.25">
      <c r="A67" s="5" t="s">
        <v>96</v>
      </c>
      <c r="B67" s="28" t="s">
        <v>112</v>
      </c>
      <c r="C67" s="29">
        <v>12</v>
      </c>
      <c r="D67" s="30">
        <v>2</v>
      </c>
      <c r="E67" s="31">
        <v>3</v>
      </c>
      <c r="F67" s="31"/>
      <c r="G67" s="32">
        <f t="shared" si="1"/>
        <v>5</v>
      </c>
      <c r="H67" s="33">
        <f t="shared" si="13"/>
        <v>150</v>
      </c>
      <c r="I67" s="30"/>
      <c r="J67" s="34">
        <v>2</v>
      </c>
      <c r="K67" s="34">
        <v>1</v>
      </c>
      <c r="L67" s="34">
        <v>1</v>
      </c>
      <c r="M67" s="34">
        <v>1</v>
      </c>
      <c r="N67" s="34"/>
      <c r="O67" s="34"/>
      <c r="P67" s="32">
        <f t="shared" si="3"/>
        <v>5</v>
      </c>
      <c r="Q67" s="35">
        <f t="shared" si="4"/>
        <v>205</v>
      </c>
      <c r="R67" s="42">
        <v>5.6</v>
      </c>
      <c r="S67" s="37">
        <f t="shared" si="12"/>
        <v>745</v>
      </c>
      <c r="T67" s="37">
        <f t="shared" ref="T67:T98" si="15">IF(S67=0,"-",_xlfn.RANK.EQ($S67,$S$3:$S$100,0))</f>
        <v>29</v>
      </c>
      <c r="U67" s="38">
        <f>IFERROR(VLOOKUP($E67,'Formula Worksheet'!$A:$B,2,FALSE),0)</f>
        <v>150</v>
      </c>
      <c r="V67" s="38">
        <f>IFERROR(VLOOKUP($F67,'Formula Worksheet'!$D:$E,2,FALSE),0)</f>
        <v>0</v>
      </c>
      <c r="W67" s="39">
        <f t="shared" si="5"/>
        <v>0</v>
      </c>
      <c r="X67" s="39">
        <f t="shared" si="6"/>
        <v>30</v>
      </c>
      <c r="Y67" s="39">
        <f t="shared" si="7"/>
        <v>25</v>
      </c>
      <c r="Z67" s="39">
        <f t="shared" si="8"/>
        <v>50</v>
      </c>
      <c r="AA67" s="39">
        <f t="shared" si="9"/>
        <v>100</v>
      </c>
      <c r="AB67" s="39">
        <f t="shared" si="10"/>
        <v>0</v>
      </c>
      <c r="AC67" s="39">
        <f t="shared" si="11"/>
        <v>0</v>
      </c>
      <c r="AD67" s="40">
        <f>IFERROR(VLOOKUP($R67,'Formula Worksheet'!$J:$K,2,FALSE),0)</f>
        <v>390</v>
      </c>
      <c r="AE67" s="41"/>
    </row>
    <row r="68" spans="1:31" ht="15.75" x14ac:dyDescent="0.25">
      <c r="A68" s="28"/>
      <c r="B68" s="28"/>
      <c r="C68" s="29"/>
      <c r="D68" s="30"/>
      <c r="E68" s="31"/>
      <c r="F68" s="31"/>
      <c r="G68" s="32">
        <f t="shared" ref="G68:G100" si="16">SUM(D68:F68)</f>
        <v>0</v>
      </c>
      <c r="H68" s="33">
        <f t="shared" si="13"/>
        <v>0</v>
      </c>
      <c r="I68" s="30"/>
      <c r="J68" s="34"/>
      <c r="K68" s="34"/>
      <c r="L68" s="34"/>
      <c r="M68" s="34"/>
      <c r="N68" s="34"/>
      <c r="O68" s="34"/>
      <c r="P68" s="32">
        <f t="shared" ref="P68:P100" si="17">SUM(I68:O68)</f>
        <v>0</v>
      </c>
      <c r="Q68" s="35">
        <f t="shared" ref="Q68:Q100" si="18">SUM(W68:AC68)</f>
        <v>0</v>
      </c>
      <c r="R68" s="42"/>
      <c r="S68" s="37">
        <f t="shared" si="12"/>
        <v>0</v>
      </c>
      <c r="T68" s="37" t="str">
        <f t="shared" si="15"/>
        <v>-</v>
      </c>
      <c r="U68" s="38">
        <f>IFERROR(VLOOKUP($E68,'Formula Worksheet'!$A:$B,2,FALSE),0)</f>
        <v>0</v>
      </c>
      <c r="V68" s="38">
        <f>IFERROR(VLOOKUP($F68,'Formula Worksheet'!$D:$E,2,FALSE),0)</f>
        <v>0</v>
      </c>
      <c r="W68" s="39">
        <f t="shared" ref="W68:W100" si="19">I68*0</f>
        <v>0</v>
      </c>
      <c r="X68" s="39">
        <f t="shared" ref="X68:X100" si="20">J68*15</f>
        <v>0</v>
      </c>
      <c r="Y68" s="39">
        <f t="shared" ref="Y68:Y100" si="21">K68*25</f>
        <v>0</v>
      </c>
      <c r="Z68" s="39">
        <f t="shared" ref="Z68:Z100" si="22">L68*50</f>
        <v>0</v>
      </c>
      <c r="AA68" s="39">
        <f t="shared" ref="AA68:AA100" si="23">M68*100</f>
        <v>0</v>
      </c>
      <c r="AB68" s="39">
        <f t="shared" ref="AB68:AB100" si="24">N68*150</f>
        <v>0</v>
      </c>
      <c r="AC68" s="39">
        <f t="shared" ref="AC68:AC100" si="25">O68*200</f>
        <v>0</v>
      </c>
      <c r="AD68" s="40">
        <f>IFERROR(VLOOKUP($R68,'Formula Worksheet'!$J:$K,2,FALSE),0)</f>
        <v>0</v>
      </c>
      <c r="AE68" s="41"/>
    </row>
    <row r="69" spans="1:31" ht="15.75" x14ac:dyDescent="0.25">
      <c r="A69" s="5" t="s">
        <v>97</v>
      </c>
      <c r="B69" s="28" t="s">
        <v>112</v>
      </c>
      <c r="C69" s="29">
        <v>13</v>
      </c>
      <c r="D69" s="30">
        <v>4</v>
      </c>
      <c r="E69" s="31">
        <v>1</v>
      </c>
      <c r="F69" s="31"/>
      <c r="G69" s="32">
        <f t="shared" si="16"/>
        <v>5</v>
      </c>
      <c r="H69" s="33">
        <f t="shared" si="13"/>
        <v>50</v>
      </c>
      <c r="I69" s="30">
        <v>1</v>
      </c>
      <c r="J69" s="34">
        <v>1</v>
      </c>
      <c r="K69" s="34"/>
      <c r="L69" s="34">
        <v>1</v>
      </c>
      <c r="M69" s="34">
        <v>2</v>
      </c>
      <c r="N69" s="34"/>
      <c r="O69" s="34"/>
      <c r="P69" s="32">
        <f t="shared" si="17"/>
        <v>5</v>
      </c>
      <c r="Q69" s="35">
        <f t="shared" si="18"/>
        <v>265</v>
      </c>
      <c r="R69" s="42">
        <v>5</v>
      </c>
      <c r="S69" s="37">
        <f t="shared" ref="S69:S100" si="26">SUM(U69:AD69)</f>
        <v>765</v>
      </c>
      <c r="T69" s="37">
        <f t="shared" si="15"/>
        <v>25</v>
      </c>
      <c r="U69" s="38">
        <f>IFERROR(VLOOKUP($E69,'Formula Worksheet'!$A:$B,2,FALSE),0)</f>
        <v>50</v>
      </c>
      <c r="V69" s="38">
        <f>IFERROR(VLOOKUP($F69,'Formula Worksheet'!$D:$E,2,FALSE),0)</f>
        <v>0</v>
      </c>
      <c r="W69" s="39">
        <f t="shared" si="19"/>
        <v>0</v>
      </c>
      <c r="X69" s="39">
        <f t="shared" si="20"/>
        <v>15</v>
      </c>
      <c r="Y69" s="39">
        <f t="shared" si="21"/>
        <v>0</v>
      </c>
      <c r="Z69" s="39">
        <f t="shared" si="22"/>
        <v>50</v>
      </c>
      <c r="AA69" s="39">
        <f t="shared" si="23"/>
        <v>200</v>
      </c>
      <c r="AB69" s="39">
        <f t="shared" si="24"/>
        <v>0</v>
      </c>
      <c r="AC69" s="39">
        <f t="shared" si="25"/>
        <v>0</v>
      </c>
      <c r="AD69" s="40">
        <f>IFERROR(VLOOKUP($R69,'Formula Worksheet'!$J:$K,2,FALSE),0)</f>
        <v>450</v>
      </c>
      <c r="AE69" s="41"/>
    </row>
    <row r="70" spans="1:31" ht="15.75" x14ac:dyDescent="0.25">
      <c r="A70" s="5" t="s">
        <v>98</v>
      </c>
      <c r="B70" s="28" t="s">
        <v>112</v>
      </c>
      <c r="C70" s="29">
        <v>13</v>
      </c>
      <c r="D70" s="30">
        <v>4</v>
      </c>
      <c r="E70" s="31">
        <v>1</v>
      </c>
      <c r="F70" s="31"/>
      <c r="G70" s="32">
        <f t="shared" si="16"/>
        <v>5</v>
      </c>
      <c r="H70" s="33">
        <f t="shared" si="13"/>
        <v>50</v>
      </c>
      <c r="I70" s="30"/>
      <c r="J70" s="34"/>
      <c r="K70" s="34">
        <v>3</v>
      </c>
      <c r="L70" s="34">
        <v>2</v>
      </c>
      <c r="M70" s="34"/>
      <c r="N70" s="34"/>
      <c r="O70" s="34"/>
      <c r="P70" s="32">
        <f t="shared" si="17"/>
        <v>5</v>
      </c>
      <c r="Q70" s="35">
        <f t="shared" si="18"/>
        <v>175</v>
      </c>
      <c r="R70" s="42">
        <v>4.8</v>
      </c>
      <c r="S70" s="37">
        <f t="shared" si="26"/>
        <v>695</v>
      </c>
      <c r="T70" s="37">
        <f t="shared" si="15"/>
        <v>36</v>
      </c>
      <c r="U70" s="38">
        <f>IFERROR(VLOOKUP($E70,'Formula Worksheet'!$A:$B,2,FALSE),0)</f>
        <v>50</v>
      </c>
      <c r="V70" s="38">
        <f>IFERROR(VLOOKUP($F70,'Formula Worksheet'!$D:$E,2,FALSE),0)</f>
        <v>0</v>
      </c>
      <c r="W70" s="39">
        <f t="shared" si="19"/>
        <v>0</v>
      </c>
      <c r="X70" s="39">
        <f t="shared" si="20"/>
        <v>0</v>
      </c>
      <c r="Y70" s="39">
        <f t="shared" si="21"/>
        <v>75</v>
      </c>
      <c r="Z70" s="39">
        <f t="shared" si="22"/>
        <v>100</v>
      </c>
      <c r="AA70" s="39">
        <f t="shared" si="23"/>
        <v>0</v>
      </c>
      <c r="AB70" s="39">
        <f t="shared" si="24"/>
        <v>0</v>
      </c>
      <c r="AC70" s="39">
        <f t="shared" si="25"/>
        <v>0</v>
      </c>
      <c r="AD70" s="40">
        <f>IFERROR(VLOOKUP($R70,'Formula Worksheet'!$J:$K,2,FALSE),0)</f>
        <v>470</v>
      </c>
      <c r="AE70" s="41"/>
    </row>
    <row r="71" spans="1:31" ht="15.75" x14ac:dyDescent="0.25">
      <c r="A71" s="5" t="s">
        <v>99</v>
      </c>
      <c r="B71" s="28" t="s">
        <v>112</v>
      </c>
      <c r="C71" s="29">
        <v>13</v>
      </c>
      <c r="D71" s="30">
        <v>2</v>
      </c>
      <c r="E71" s="31">
        <v>3</v>
      </c>
      <c r="F71" s="31"/>
      <c r="G71" s="32">
        <f t="shared" si="16"/>
        <v>5</v>
      </c>
      <c r="H71" s="33">
        <f t="shared" si="13"/>
        <v>150</v>
      </c>
      <c r="I71" s="30"/>
      <c r="J71" s="34">
        <v>1</v>
      </c>
      <c r="K71" s="34"/>
      <c r="L71" s="34">
        <v>2</v>
      </c>
      <c r="M71" s="34">
        <v>2</v>
      </c>
      <c r="N71" s="34"/>
      <c r="O71" s="34"/>
      <c r="P71" s="32">
        <f t="shared" si="17"/>
        <v>5</v>
      </c>
      <c r="Q71" s="35">
        <f t="shared" si="18"/>
        <v>315</v>
      </c>
      <c r="R71" s="42">
        <v>4.5</v>
      </c>
      <c r="S71" s="37">
        <f t="shared" si="26"/>
        <v>965</v>
      </c>
      <c r="T71" s="37">
        <f t="shared" si="15"/>
        <v>8</v>
      </c>
      <c r="U71" s="38">
        <f>IFERROR(VLOOKUP($E71,'Formula Worksheet'!$A:$B,2,FALSE),0)</f>
        <v>150</v>
      </c>
      <c r="V71" s="38">
        <f>IFERROR(VLOOKUP($F71,'Formula Worksheet'!$D:$E,2,FALSE),0)</f>
        <v>0</v>
      </c>
      <c r="W71" s="39">
        <f t="shared" si="19"/>
        <v>0</v>
      </c>
      <c r="X71" s="39">
        <f t="shared" si="20"/>
        <v>15</v>
      </c>
      <c r="Y71" s="39">
        <f t="shared" si="21"/>
        <v>0</v>
      </c>
      <c r="Z71" s="39">
        <f t="shared" si="22"/>
        <v>100</v>
      </c>
      <c r="AA71" s="39">
        <f t="shared" si="23"/>
        <v>200</v>
      </c>
      <c r="AB71" s="39">
        <f t="shared" si="24"/>
        <v>0</v>
      </c>
      <c r="AC71" s="39">
        <f t="shared" si="25"/>
        <v>0</v>
      </c>
      <c r="AD71" s="40">
        <f>IFERROR(VLOOKUP($R71,'Formula Worksheet'!$J:$K,2,FALSE),0)</f>
        <v>500</v>
      </c>
      <c r="AE71" s="41"/>
    </row>
    <row r="72" spans="1:31" ht="15.75" x14ac:dyDescent="0.25">
      <c r="A72" s="5" t="s">
        <v>100</v>
      </c>
      <c r="B72" s="28" t="s">
        <v>112</v>
      </c>
      <c r="C72" s="29">
        <v>13</v>
      </c>
      <c r="D72" s="30">
        <v>2</v>
      </c>
      <c r="E72" s="31">
        <v>3</v>
      </c>
      <c r="F72" s="31"/>
      <c r="G72" s="32">
        <f t="shared" si="16"/>
        <v>5</v>
      </c>
      <c r="H72" s="33">
        <f t="shared" si="13"/>
        <v>150</v>
      </c>
      <c r="I72" s="30"/>
      <c r="J72" s="34">
        <v>1</v>
      </c>
      <c r="K72" s="34"/>
      <c r="L72" s="34">
        <v>2</v>
      </c>
      <c r="M72" s="34">
        <v>2</v>
      </c>
      <c r="N72" s="34"/>
      <c r="O72" s="34"/>
      <c r="P72" s="32">
        <f t="shared" si="17"/>
        <v>5</v>
      </c>
      <c r="Q72" s="35">
        <f t="shared" si="18"/>
        <v>315</v>
      </c>
      <c r="R72" s="42">
        <v>4.3</v>
      </c>
      <c r="S72" s="37">
        <f t="shared" si="26"/>
        <v>985</v>
      </c>
      <c r="T72" s="37">
        <f t="shared" si="15"/>
        <v>5</v>
      </c>
      <c r="U72" s="38">
        <f>IFERROR(VLOOKUP($E72,'Formula Worksheet'!$A:$B,2,FALSE),0)</f>
        <v>150</v>
      </c>
      <c r="V72" s="38">
        <f>IFERROR(VLOOKUP($F72,'Formula Worksheet'!$D:$E,2,FALSE),0)</f>
        <v>0</v>
      </c>
      <c r="W72" s="39">
        <f t="shared" si="19"/>
        <v>0</v>
      </c>
      <c r="X72" s="39">
        <f t="shared" si="20"/>
        <v>15</v>
      </c>
      <c r="Y72" s="39">
        <f t="shared" si="21"/>
        <v>0</v>
      </c>
      <c r="Z72" s="39">
        <f t="shared" si="22"/>
        <v>100</v>
      </c>
      <c r="AA72" s="39">
        <f t="shared" si="23"/>
        <v>200</v>
      </c>
      <c r="AB72" s="39">
        <f t="shared" si="24"/>
        <v>0</v>
      </c>
      <c r="AC72" s="39">
        <f t="shared" si="25"/>
        <v>0</v>
      </c>
      <c r="AD72" s="40">
        <f>IFERROR(VLOOKUP($R72,'Formula Worksheet'!$J:$K,2,FALSE),0)</f>
        <v>520</v>
      </c>
      <c r="AE72" s="41"/>
    </row>
    <row r="73" spans="1:31" ht="15.75" x14ac:dyDescent="0.25">
      <c r="A73" s="46" t="s">
        <v>101</v>
      </c>
      <c r="B73" s="28" t="s">
        <v>112</v>
      </c>
      <c r="C73" s="29">
        <v>13</v>
      </c>
      <c r="D73" s="30">
        <v>3</v>
      </c>
      <c r="E73" s="31">
        <v>2</v>
      </c>
      <c r="F73" s="31"/>
      <c r="G73" s="32">
        <f t="shared" si="16"/>
        <v>5</v>
      </c>
      <c r="H73" s="33">
        <f t="shared" si="13"/>
        <v>100</v>
      </c>
      <c r="I73" s="30"/>
      <c r="J73" s="34"/>
      <c r="K73" s="34"/>
      <c r="L73" s="34">
        <v>1</v>
      </c>
      <c r="M73" s="34">
        <v>3</v>
      </c>
      <c r="N73" s="34">
        <v>1</v>
      </c>
      <c r="O73" s="34"/>
      <c r="P73" s="32">
        <f t="shared" si="17"/>
        <v>5</v>
      </c>
      <c r="Q73" s="35">
        <f t="shared" si="18"/>
        <v>500</v>
      </c>
      <c r="R73" s="42">
        <v>4</v>
      </c>
      <c r="S73" s="47">
        <f t="shared" si="26"/>
        <v>1150</v>
      </c>
      <c r="T73" s="37">
        <f t="shared" si="15"/>
        <v>1</v>
      </c>
      <c r="U73" s="38">
        <f>IFERROR(VLOOKUP($E73,'Formula Worksheet'!$A:$B,2,FALSE),0)</f>
        <v>100</v>
      </c>
      <c r="V73" s="38">
        <f>IFERROR(VLOOKUP($F73,'Formula Worksheet'!$D:$E,2,FALSE),0)</f>
        <v>0</v>
      </c>
      <c r="W73" s="39">
        <f t="shared" si="19"/>
        <v>0</v>
      </c>
      <c r="X73" s="39">
        <f t="shared" si="20"/>
        <v>0</v>
      </c>
      <c r="Y73" s="39">
        <f t="shared" si="21"/>
        <v>0</v>
      </c>
      <c r="Z73" s="39">
        <f t="shared" si="22"/>
        <v>50</v>
      </c>
      <c r="AA73" s="39">
        <f t="shared" si="23"/>
        <v>300</v>
      </c>
      <c r="AB73" s="39">
        <f t="shared" si="24"/>
        <v>150</v>
      </c>
      <c r="AC73" s="39">
        <f t="shared" si="25"/>
        <v>0</v>
      </c>
      <c r="AD73" s="40">
        <f>IFERROR(VLOOKUP($R73,'Formula Worksheet'!$J:$K,2,FALSE),0)</f>
        <v>550</v>
      </c>
      <c r="AE73" s="41"/>
    </row>
    <row r="74" spans="1:31" ht="15.75" x14ac:dyDescent="0.25">
      <c r="A74" s="5" t="s">
        <v>102</v>
      </c>
      <c r="B74" s="28" t="s">
        <v>112</v>
      </c>
      <c r="C74" s="29">
        <v>13</v>
      </c>
      <c r="D74" s="30">
        <v>3</v>
      </c>
      <c r="E74" s="31">
        <v>1</v>
      </c>
      <c r="F74" s="31">
        <v>1</v>
      </c>
      <c r="G74" s="32">
        <f t="shared" si="16"/>
        <v>5</v>
      </c>
      <c r="H74" s="33">
        <f t="shared" si="13"/>
        <v>150</v>
      </c>
      <c r="I74" s="30"/>
      <c r="J74" s="34">
        <v>3</v>
      </c>
      <c r="K74" s="34"/>
      <c r="L74" s="34">
        <v>2</v>
      </c>
      <c r="M74" s="34"/>
      <c r="N74" s="34"/>
      <c r="O74" s="34"/>
      <c r="P74" s="32">
        <f t="shared" si="17"/>
        <v>5</v>
      </c>
      <c r="Q74" s="35">
        <f t="shared" si="18"/>
        <v>145</v>
      </c>
      <c r="R74" s="42">
        <v>4.5</v>
      </c>
      <c r="S74" s="37">
        <f t="shared" si="26"/>
        <v>795</v>
      </c>
      <c r="T74" s="37">
        <f t="shared" si="15"/>
        <v>20</v>
      </c>
      <c r="U74" s="38">
        <f>IFERROR(VLOOKUP($E74,'Formula Worksheet'!$A:$B,2,FALSE),0)</f>
        <v>50</v>
      </c>
      <c r="V74" s="38">
        <f>IFERROR(VLOOKUP($F74,'Formula Worksheet'!$D:$E,2,FALSE),0)</f>
        <v>100</v>
      </c>
      <c r="W74" s="39">
        <f t="shared" si="19"/>
        <v>0</v>
      </c>
      <c r="X74" s="39">
        <f t="shared" si="20"/>
        <v>45</v>
      </c>
      <c r="Y74" s="39">
        <f t="shared" si="21"/>
        <v>0</v>
      </c>
      <c r="Z74" s="39">
        <f t="shared" si="22"/>
        <v>100</v>
      </c>
      <c r="AA74" s="39">
        <f t="shared" si="23"/>
        <v>0</v>
      </c>
      <c r="AB74" s="39">
        <f t="shared" si="24"/>
        <v>0</v>
      </c>
      <c r="AC74" s="39">
        <f t="shared" si="25"/>
        <v>0</v>
      </c>
      <c r="AD74" s="40">
        <f>IFERROR(VLOOKUP($R74,'Formula Worksheet'!$J:$K,2,FALSE),0)</f>
        <v>500</v>
      </c>
      <c r="AE74" s="41"/>
    </row>
    <row r="75" spans="1:31" ht="15.75" x14ac:dyDescent="0.25">
      <c r="A75" s="5" t="s">
        <v>103</v>
      </c>
      <c r="B75" s="28" t="s">
        <v>112</v>
      </c>
      <c r="C75" s="29">
        <v>13</v>
      </c>
      <c r="D75" s="30">
        <v>1</v>
      </c>
      <c r="E75" s="31">
        <v>2</v>
      </c>
      <c r="F75" s="31">
        <v>2</v>
      </c>
      <c r="G75" s="32">
        <f t="shared" si="16"/>
        <v>5</v>
      </c>
      <c r="H75" s="33">
        <f t="shared" si="13"/>
        <v>300</v>
      </c>
      <c r="I75" s="30"/>
      <c r="J75" s="34">
        <v>4</v>
      </c>
      <c r="K75" s="34"/>
      <c r="L75" s="34">
        <v>1</v>
      </c>
      <c r="M75" s="34"/>
      <c r="N75" s="34"/>
      <c r="O75" s="34"/>
      <c r="P75" s="32">
        <f t="shared" si="17"/>
        <v>5</v>
      </c>
      <c r="Q75" s="35">
        <f t="shared" si="18"/>
        <v>110</v>
      </c>
      <c r="R75" s="42">
        <v>4.3</v>
      </c>
      <c r="S75" s="37">
        <f t="shared" si="26"/>
        <v>930</v>
      </c>
      <c r="T75" s="37">
        <f t="shared" si="15"/>
        <v>10</v>
      </c>
      <c r="U75" s="38">
        <f>IFERROR(VLOOKUP($E75,'Formula Worksheet'!$A:$B,2,FALSE),0)</f>
        <v>100</v>
      </c>
      <c r="V75" s="38">
        <f>IFERROR(VLOOKUP($F75,'Formula Worksheet'!$D:$E,2,FALSE),0)</f>
        <v>200</v>
      </c>
      <c r="W75" s="39">
        <f t="shared" si="19"/>
        <v>0</v>
      </c>
      <c r="X75" s="39">
        <f t="shared" si="20"/>
        <v>60</v>
      </c>
      <c r="Y75" s="39">
        <f t="shared" si="21"/>
        <v>0</v>
      </c>
      <c r="Z75" s="39">
        <f t="shared" si="22"/>
        <v>50</v>
      </c>
      <c r="AA75" s="39">
        <f t="shared" si="23"/>
        <v>0</v>
      </c>
      <c r="AB75" s="39">
        <f t="shared" si="24"/>
        <v>0</v>
      </c>
      <c r="AC75" s="39">
        <f t="shared" si="25"/>
        <v>0</v>
      </c>
      <c r="AD75" s="40">
        <f>IFERROR(VLOOKUP($R75,'Formula Worksheet'!$J:$K,2,FALSE),0)</f>
        <v>520</v>
      </c>
      <c r="AE75" s="41"/>
    </row>
    <row r="76" spans="1:31" ht="15.75" x14ac:dyDescent="0.25">
      <c r="A76" s="5" t="s">
        <v>104</v>
      </c>
      <c r="B76" s="28" t="s">
        <v>112</v>
      </c>
      <c r="C76" s="29">
        <v>13</v>
      </c>
      <c r="D76" s="30">
        <v>3</v>
      </c>
      <c r="E76" s="31">
        <v>2</v>
      </c>
      <c r="F76" s="31"/>
      <c r="G76" s="32">
        <f t="shared" si="16"/>
        <v>5</v>
      </c>
      <c r="H76" s="33">
        <f t="shared" si="13"/>
        <v>100</v>
      </c>
      <c r="I76" s="30">
        <v>1</v>
      </c>
      <c r="J76" s="34">
        <v>3</v>
      </c>
      <c r="K76" s="34"/>
      <c r="L76" s="34">
        <v>1</v>
      </c>
      <c r="M76" s="34"/>
      <c r="N76" s="34"/>
      <c r="O76" s="34"/>
      <c r="P76" s="32">
        <f t="shared" si="17"/>
        <v>5</v>
      </c>
      <c r="Q76" s="35">
        <f t="shared" si="18"/>
        <v>95</v>
      </c>
      <c r="R76" s="42">
        <v>4.8</v>
      </c>
      <c r="S76" s="37">
        <f t="shared" si="26"/>
        <v>665</v>
      </c>
      <c r="T76" s="37">
        <f t="shared" si="15"/>
        <v>42</v>
      </c>
      <c r="U76" s="38">
        <f>IFERROR(VLOOKUP($E76,'Formula Worksheet'!$A:$B,2,FALSE),0)</f>
        <v>100</v>
      </c>
      <c r="V76" s="38">
        <f>IFERROR(VLOOKUP($F76,'Formula Worksheet'!$D:$E,2,FALSE),0)</f>
        <v>0</v>
      </c>
      <c r="W76" s="39">
        <f t="shared" si="19"/>
        <v>0</v>
      </c>
      <c r="X76" s="39">
        <f t="shared" si="20"/>
        <v>45</v>
      </c>
      <c r="Y76" s="39">
        <f t="shared" si="21"/>
        <v>0</v>
      </c>
      <c r="Z76" s="39">
        <f t="shared" si="22"/>
        <v>50</v>
      </c>
      <c r="AA76" s="39">
        <f t="shared" si="23"/>
        <v>0</v>
      </c>
      <c r="AB76" s="39">
        <f t="shared" si="24"/>
        <v>0</v>
      </c>
      <c r="AC76" s="39">
        <f t="shared" si="25"/>
        <v>0</v>
      </c>
      <c r="AD76" s="40">
        <f>IFERROR(VLOOKUP($R76,'Formula Worksheet'!$J:$K,2,FALSE),0)</f>
        <v>470</v>
      </c>
      <c r="AE76" s="41"/>
    </row>
    <row r="77" spans="1:31" ht="15.75" x14ac:dyDescent="0.25">
      <c r="A77" s="5" t="s">
        <v>105</v>
      </c>
      <c r="B77" s="28" t="s">
        <v>112</v>
      </c>
      <c r="C77" s="29">
        <v>13</v>
      </c>
      <c r="D77" s="30">
        <v>1</v>
      </c>
      <c r="E77" s="31">
        <v>3</v>
      </c>
      <c r="F77" s="31">
        <v>1</v>
      </c>
      <c r="G77" s="32">
        <f t="shared" si="16"/>
        <v>5</v>
      </c>
      <c r="H77" s="33">
        <f t="shared" si="13"/>
        <v>250</v>
      </c>
      <c r="I77" s="30"/>
      <c r="J77" s="34"/>
      <c r="K77" s="34">
        <v>1</v>
      </c>
      <c r="L77" s="34">
        <v>4</v>
      </c>
      <c r="M77" s="34"/>
      <c r="N77" s="34"/>
      <c r="O77" s="34"/>
      <c r="P77" s="32">
        <f t="shared" si="17"/>
        <v>5</v>
      </c>
      <c r="Q77" s="35">
        <f t="shared" si="18"/>
        <v>225</v>
      </c>
      <c r="R77" s="42">
        <v>4.5</v>
      </c>
      <c r="S77" s="37">
        <f t="shared" si="26"/>
        <v>975</v>
      </c>
      <c r="T77" s="37">
        <f t="shared" si="15"/>
        <v>7</v>
      </c>
      <c r="U77" s="38">
        <f>IFERROR(VLOOKUP($E77,'Formula Worksheet'!$A:$B,2,FALSE),0)</f>
        <v>150</v>
      </c>
      <c r="V77" s="38">
        <f>IFERROR(VLOOKUP($F77,'Formula Worksheet'!$D:$E,2,FALSE),0)</f>
        <v>100</v>
      </c>
      <c r="W77" s="39">
        <f t="shared" si="19"/>
        <v>0</v>
      </c>
      <c r="X77" s="39">
        <f t="shared" si="20"/>
        <v>0</v>
      </c>
      <c r="Y77" s="39">
        <f t="shared" si="21"/>
        <v>25</v>
      </c>
      <c r="Z77" s="39">
        <f t="shared" si="22"/>
        <v>200</v>
      </c>
      <c r="AA77" s="39">
        <f t="shared" si="23"/>
        <v>0</v>
      </c>
      <c r="AB77" s="39">
        <f t="shared" si="24"/>
        <v>0</v>
      </c>
      <c r="AC77" s="39">
        <f t="shared" si="25"/>
        <v>0</v>
      </c>
      <c r="AD77" s="40">
        <f>IFERROR(VLOOKUP($R77,'Formula Worksheet'!$J:$K,2,FALSE),0)</f>
        <v>500</v>
      </c>
      <c r="AE77" s="41"/>
    </row>
    <row r="78" spans="1:31" ht="15.75" x14ac:dyDescent="0.25">
      <c r="A78" s="5" t="s">
        <v>106</v>
      </c>
      <c r="B78" s="28" t="s">
        <v>112</v>
      </c>
      <c r="C78" s="29">
        <v>13</v>
      </c>
      <c r="D78" s="30">
        <v>2</v>
      </c>
      <c r="E78" s="31">
        <v>3</v>
      </c>
      <c r="F78" s="31"/>
      <c r="G78" s="32">
        <f t="shared" si="16"/>
        <v>5</v>
      </c>
      <c r="H78" s="33">
        <f t="shared" si="13"/>
        <v>150</v>
      </c>
      <c r="I78" s="30"/>
      <c r="J78" s="34">
        <v>2</v>
      </c>
      <c r="K78" s="34"/>
      <c r="L78" s="34">
        <v>3</v>
      </c>
      <c r="M78" s="34"/>
      <c r="N78" s="34"/>
      <c r="O78" s="34"/>
      <c r="P78" s="32">
        <f t="shared" si="17"/>
        <v>5</v>
      </c>
      <c r="Q78" s="35">
        <f t="shared" si="18"/>
        <v>180</v>
      </c>
      <c r="R78" s="42">
        <v>5.2</v>
      </c>
      <c r="S78" s="37">
        <f t="shared" si="26"/>
        <v>760</v>
      </c>
      <c r="T78" s="37">
        <f t="shared" si="15"/>
        <v>26</v>
      </c>
      <c r="U78" s="38">
        <f>IFERROR(VLOOKUP($E78,'Formula Worksheet'!$A:$B,2,FALSE),0)</f>
        <v>150</v>
      </c>
      <c r="V78" s="38">
        <f>IFERROR(VLOOKUP($F78,'Formula Worksheet'!$D:$E,2,FALSE),0)</f>
        <v>0</v>
      </c>
      <c r="W78" s="39">
        <f t="shared" si="19"/>
        <v>0</v>
      </c>
      <c r="X78" s="39">
        <f t="shared" si="20"/>
        <v>30</v>
      </c>
      <c r="Y78" s="39">
        <f t="shared" si="21"/>
        <v>0</v>
      </c>
      <c r="Z78" s="39">
        <f t="shared" si="22"/>
        <v>150</v>
      </c>
      <c r="AA78" s="39">
        <f t="shared" si="23"/>
        <v>0</v>
      </c>
      <c r="AB78" s="39">
        <f t="shared" si="24"/>
        <v>0</v>
      </c>
      <c r="AC78" s="39">
        <f t="shared" si="25"/>
        <v>0</v>
      </c>
      <c r="AD78" s="40">
        <f>IFERROR(VLOOKUP($R78,'Formula Worksheet'!$J:$K,2,FALSE),0)</f>
        <v>430</v>
      </c>
      <c r="AE78" s="41"/>
    </row>
    <row r="79" spans="1:31" ht="15.75" x14ac:dyDescent="0.25">
      <c r="A79" s="5" t="s">
        <v>107</v>
      </c>
      <c r="B79" s="28" t="s">
        <v>112</v>
      </c>
      <c r="C79" s="29">
        <v>13</v>
      </c>
      <c r="D79" s="30">
        <v>3</v>
      </c>
      <c r="E79" s="31">
        <v>2</v>
      </c>
      <c r="F79" s="31"/>
      <c r="G79" s="32">
        <f t="shared" si="16"/>
        <v>5</v>
      </c>
      <c r="H79" s="33">
        <f t="shared" si="13"/>
        <v>100</v>
      </c>
      <c r="I79" s="30"/>
      <c r="J79" s="34">
        <v>2</v>
      </c>
      <c r="K79" s="34">
        <v>1</v>
      </c>
      <c r="L79" s="34"/>
      <c r="M79" s="34">
        <v>2</v>
      </c>
      <c r="N79" s="34"/>
      <c r="O79" s="34"/>
      <c r="P79" s="32">
        <f t="shared" si="17"/>
        <v>5</v>
      </c>
      <c r="Q79" s="35">
        <f t="shared" si="18"/>
        <v>255</v>
      </c>
      <c r="R79" s="42">
        <v>4</v>
      </c>
      <c r="S79" s="37">
        <f t="shared" si="26"/>
        <v>905</v>
      </c>
      <c r="T79" s="37">
        <f t="shared" si="15"/>
        <v>12</v>
      </c>
      <c r="U79" s="38">
        <f>IFERROR(VLOOKUP($E79,'Formula Worksheet'!$A:$B,2,FALSE),0)</f>
        <v>100</v>
      </c>
      <c r="V79" s="38">
        <f>IFERROR(VLOOKUP($F79,'Formula Worksheet'!$D:$E,2,FALSE),0)</f>
        <v>0</v>
      </c>
      <c r="W79" s="39">
        <f t="shared" si="19"/>
        <v>0</v>
      </c>
      <c r="X79" s="39">
        <f t="shared" si="20"/>
        <v>30</v>
      </c>
      <c r="Y79" s="39">
        <f t="shared" si="21"/>
        <v>25</v>
      </c>
      <c r="Z79" s="39">
        <f t="shared" si="22"/>
        <v>0</v>
      </c>
      <c r="AA79" s="39">
        <f t="shared" si="23"/>
        <v>200</v>
      </c>
      <c r="AB79" s="39">
        <f t="shared" si="24"/>
        <v>0</v>
      </c>
      <c r="AC79" s="39">
        <f t="shared" si="25"/>
        <v>0</v>
      </c>
      <c r="AD79" s="40">
        <f>IFERROR(VLOOKUP($R79,'Formula Worksheet'!$J:$K,2,FALSE),0)</f>
        <v>550</v>
      </c>
      <c r="AE79" s="41"/>
    </row>
    <row r="80" spans="1:31" ht="15.75" x14ac:dyDescent="0.25">
      <c r="A80" s="5" t="s">
        <v>108</v>
      </c>
      <c r="B80" s="28" t="s">
        <v>112</v>
      </c>
      <c r="C80" s="29">
        <v>13</v>
      </c>
      <c r="D80" s="30">
        <v>4</v>
      </c>
      <c r="E80" s="31">
        <v>1</v>
      </c>
      <c r="F80" s="31"/>
      <c r="G80" s="32">
        <f t="shared" si="16"/>
        <v>5</v>
      </c>
      <c r="H80" s="33">
        <f t="shared" si="13"/>
        <v>50</v>
      </c>
      <c r="I80" s="30"/>
      <c r="J80" s="34">
        <v>1</v>
      </c>
      <c r="K80" s="34"/>
      <c r="L80" s="34">
        <v>2</v>
      </c>
      <c r="M80" s="34">
        <v>2</v>
      </c>
      <c r="N80" s="34"/>
      <c r="O80" s="34"/>
      <c r="P80" s="32">
        <f t="shared" si="17"/>
        <v>5</v>
      </c>
      <c r="Q80" s="35">
        <f t="shared" si="18"/>
        <v>315</v>
      </c>
      <c r="R80" s="42">
        <v>4.5</v>
      </c>
      <c r="S80" s="37">
        <f t="shared" si="26"/>
        <v>865</v>
      </c>
      <c r="T80" s="37">
        <f t="shared" si="15"/>
        <v>14</v>
      </c>
      <c r="U80" s="38">
        <f>IFERROR(VLOOKUP($E80,'Formula Worksheet'!$A:$B,2,FALSE),0)</f>
        <v>50</v>
      </c>
      <c r="V80" s="38">
        <f>IFERROR(VLOOKUP($F80,'Formula Worksheet'!$D:$E,2,FALSE),0)</f>
        <v>0</v>
      </c>
      <c r="W80" s="39">
        <f t="shared" si="19"/>
        <v>0</v>
      </c>
      <c r="X80" s="39">
        <f t="shared" si="20"/>
        <v>15</v>
      </c>
      <c r="Y80" s="39">
        <f t="shared" si="21"/>
        <v>0</v>
      </c>
      <c r="Z80" s="39">
        <f t="shared" si="22"/>
        <v>100</v>
      </c>
      <c r="AA80" s="39">
        <f t="shared" si="23"/>
        <v>200</v>
      </c>
      <c r="AB80" s="39">
        <f t="shared" si="24"/>
        <v>0</v>
      </c>
      <c r="AC80" s="39">
        <f t="shared" si="25"/>
        <v>0</v>
      </c>
      <c r="AD80" s="40">
        <f>IFERROR(VLOOKUP($R80,'Formula Worksheet'!$J:$K,2,FALSE),0)</f>
        <v>500</v>
      </c>
      <c r="AE80" s="41"/>
    </row>
    <row r="81" spans="1:31" ht="15.75" x14ac:dyDescent="0.25">
      <c r="A81" s="46" t="s">
        <v>109</v>
      </c>
      <c r="B81" s="28" t="s">
        <v>112</v>
      </c>
      <c r="C81" s="29">
        <v>14</v>
      </c>
      <c r="D81" s="30">
        <v>3</v>
      </c>
      <c r="E81" s="31">
        <v>2</v>
      </c>
      <c r="F81" s="31"/>
      <c r="G81" s="32">
        <f t="shared" si="16"/>
        <v>5</v>
      </c>
      <c r="H81" s="33">
        <f t="shared" si="13"/>
        <v>100</v>
      </c>
      <c r="I81" s="30"/>
      <c r="J81" s="34">
        <v>1</v>
      </c>
      <c r="K81" s="34"/>
      <c r="L81" s="34"/>
      <c r="M81" s="34">
        <v>3</v>
      </c>
      <c r="N81" s="34">
        <v>1</v>
      </c>
      <c r="O81" s="34"/>
      <c r="P81" s="32">
        <f t="shared" si="17"/>
        <v>5</v>
      </c>
      <c r="Q81" s="35">
        <f t="shared" si="18"/>
        <v>465</v>
      </c>
      <c r="R81" s="42">
        <v>4.0999999999999996</v>
      </c>
      <c r="S81" s="47">
        <f t="shared" si="26"/>
        <v>1105</v>
      </c>
      <c r="T81" s="37">
        <f t="shared" si="15"/>
        <v>2</v>
      </c>
      <c r="U81" s="38">
        <f>IFERROR(VLOOKUP($E81,'Formula Worksheet'!$A:$B,2,FALSE),0)</f>
        <v>100</v>
      </c>
      <c r="V81" s="38">
        <f>IFERROR(VLOOKUP($F81,'Formula Worksheet'!$D:$E,2,FALSE),0)</f>
        <v>0</v>
      </c>
      <c r="W81" s="39">
        <f t="shared" si="19"/>
        <v>0</v>
      </c>
      <c r="X81" s="39">
        <f t="shared" si="20"/>
        <v>15</v>
      </c>
      <c r="Y81" s="39">
        <f t="shared" si="21"/>
        <v>0</v>
      </c>
      <c r="Z81" s="39">
        <f t="shared" si="22"/>
        <v>0</v>
      </c>
      <c r="AA81" s="39">
        <f t="shared" si="23"/>
        <v>300</v>
      </c>
      <c r="AB81" s="39">
        <f t="shared" si="24"/>
        <v>150</v>
      </c>
      <c r="AC81" s="39">
        <f t="shared" si="25"/>
        <v>0</v>
      </c>
      <c r="AD81" s="40">
        <f>IFERROR(VLOOKUP($R81,'Formula Worksheet'!$J:$K,2,FALSE),0)</f>
        <v>540</v>
      </c>
      <c r="AE81" s="41"/>
    </row>
    <row r="82" spans="1:31" ht="15.75" x14ac:dyDescent="0.25">
      <c r="A82" s="5" t="s">
        <v>110</v>
      </c>
      <c r="B82" s="28" t="s">
        <v>112</v>
      </c>
      <c r="C82" s="29">
        <v>14</v>
      </c>
      <c r="D82" s="30">
        <v>3</v>
      </c>
      <c r="E82" s="31">
        <v>2</v>
      </c>
      <c r="F82" s="31"/>
      <c r="G82" s="32">
        <f t="shared" si="16"/>
        <v>5</v>
      </c>
      <c r="H82" s="33">
        <f t="shared" si="13"/>
        <v>100</v>
      </c>
      <c r="I82" s="30"/>
      <c r="J82" s="34">
        <v>2</v>
      </c>
      <c r="K82" s="34">
        <v>1</v>
      </c>
      <c r="L82" s="34">
        <v>2</v>
      </c>
      <c r="M82" s="34"/>
      <c r="N82" s="34"/>
      <c r="O82" s="34"/>
      <c r="P82" s="32">
        <f t="shared" si="17"/>
        <v>5</v>
      </c>
      <c r="Q82" s="35">
        <f t="shared" si="18"/>
        <v>155</v>
      </c>
      <c r="R82" s="42">
        <v>4.5</v>
      </c>
      <c r="S82" s="37">
        <f t="shared" si="26"/>
        <v>755</v>
      </c>
      <c r="T82" s="37">
        <f t="shared" si="15"/>
        <v>27</v>
      </c>
      <c r="U82" s="38">
        <f>IFERROR(VLOOKUP($E82,'Formula Worksheet'!$A:$B,2,FALSE),0)</f>
        <v>100</v>
      </c>
      <c r="V82" s="38">
        <f>IFERROR(VLOOKUP($F82,'Formula Worksheet'!$D:$E,2,FALSE),0)</f>
        <v>0</v>
      </c>
      <c r="W82" s="39">
        <f t="shared" si="19"/>
        <v>0</v>
      </c>
      <c r="X82" s="39">
        <f t="shared" si="20"/>
        <v>30</v>
      </c>
      <c r="Y82" s="39">
        <f t="shared" si="21"/>
        <v>25</v>
      </c>
      <c r="Z82" s="39">
        <f t="shared" si="22"/>
        <v>100</v>
      </c>
      <c r="AA82" s="39">
        <f t="shared" si="23"/>
        <v>0</v>
      </c>
      <c r="AB82" s="39">
        <f t="shared" si="24"/>
        <v>0</v>
      </c>
      <c r="AC82" s="39">
        <f t="shared" si="25"/>
        <v>0</v>
      </c>
      <c r="AD82" s="40">
        <f>IFERROR(VLOOKUP($R82,'Formula Worksheet'!$J:$K,2,FALSE),0)</f>
        <v>500</v>
      </c>
      <c r="AE82" s="41"/>
    </row>
    <row r="83" spans="1:31" ht="15.75" x14ac:dyDescent="0.25">
      <c r="A83" s="5" t="s">
        <v>111</v>
      </c>
      <c r="B83" s="28" t="s">
        <v>112</v>
      </c>
      <c r="C83" s="29">
        <v>14</v>
      </c>
      <c r="D83" s="30">
        <v>2</v>
      </c>
      <c r="E83" s="31">
        <v>3</v>
      </c>
      <c r="F83" s="31"/>
      <c r="G83" s="32">
        <f t="shared" si="16"/>
        <v>5</v>
      </c>
      <c r="H83" s="33">
        <f t="shared" ref="H83:H100" si="27">SUM(U83:V83)</f>
        <v>150</v>
      </c>
      <c r="I83" s="30"/>
      <c r="J83" s="34"/>
      <c r="K83" s="34">
        <v>1</v>
      </c>
      <c r="L83" s="34">
        <v>4</v>
      </c>
      <c r="M83" s="34"/>
      <c r="N83" s="34"/>
      <c r="O83" s="34"/>
      <c r="P83" s="32">
        <f t="shared" si="17"/>
        <v>5</v>
      </c>
      <c r="Q83" s="35">
        <f t="shared" si="18"/>
        <v>225</v>
      </c>
      <c r="R83" s="42">
        <v>4.9000000000000004</v>
      </c>
      <c r="S83" s="37">
        <f t="shared" si="26"/>
        <v>835</v>
      </c>
      <c r="T83" s="37">
        <f t="shared" si="15"/>
        <v>17</v>
      </c>
      <c r="U83" s="38">
        <f>IFERROR(VLOOKUP($E83,'Formula Worksheet'!$A:$B,2,FALSE),0)</f>
        <v>150</v>
      </c>
      <c r="V83" s="38">
        <f>IFERROR(VLOOKUP($F83,'Formula Worksheet'!$D:$E,2,FALSE),0)</f>
        <v>0</v>
      </c>
      <c r="W83" s="39">
        <f t="shared" si="19"/>
        <v>0</v>
      </c>
      <c r="X83" s="39">
        <f t="shared" si="20"/>
        <v>0</v>
      </c>
      <c r="Y83" s="39">
        <f t="shared" si="21"/>
        <v>25</v>
      </c>
      <c r="Z83" s="39">
        <f t="shared" si="22"/>
        <v>200</v>
      </c>
      <c r="AA83" s="39">
        <f t="shared" si="23"/>
        <v>0</v>
      </c>
      <c r="AB83" s="39">
        <f t="shared" si="24"/>
        <v>0</v>
      </c>
      <c r="AC83" s="39">
        <f t="shared" si="25"/>
        <v>0</v>
      </c>
      <c r="AD83" s="40">
        <f>IFERROR(VLOOKUP($R83,'Formula Worksheet'!$J:$K,2,FALSE),0)</f>
        <v>460</v>
      </c>
      <c r="AE83" s="41"/>
    </row>
    <row r="84" spans="1:31" ht="15.75" x14ac:dyDescent="0.25">
      <c r="A84" s="28"/>
      <c r="B84" s="28"/>
      <c r="C84" s="29"/>
      <c r="D84" s="30"/>
      <c r="E84" s="31"/>
      <c r="F84" s="31"/>
      <c r="G84" s="32">
        <f t="shared" si="16"/>
        <v>0</v>
      </c>
      <c r="H84" s="33">
        <f t="shared" si="27"/>
        <v>0</v>
      </c>
      <c r="I84" s="30"/>
      <c r="J84" s="34"/>
      <c r="K84" s="34"/>
      <c r="L84" s="34"/>
      <c r="M84" s="34"/>
      <c r="N84" s="34"/>
      <c r="O84" s="34"/>
      <c r="P84" s="32">
        <f t="shared" si="17"/>
        <v>0</v>
      </c>
      <c r="Q84" s="35">
        <f t="shared" si="18"/>
        <v>0</v>
      </c>
      <c r="R84" s="42"/>
      <c r="S84" s="37">
        <f t="shared" si="26"/>
        <v>0</v>
      </c>
      <c r="T84" s="37" t="str">
        <f t="shared" si="15"/>
        <v>-</v>
      </c>
      <c r="U84" s="38">
        <f>IFERROR(VLOOKUP($E84,'Formula Worksheet'!$A:$B,2,FALSE),0)</f>
        <v>0</v>
      </c>
      <c r="V84" s="38">
        <f>IFERROR(VLOOKUP($F84,'Formula Worksheet'!$D:$E,2,FALSE),0)</f>
        <v>0</v>
      </c>
      <c r="W84" s="39">
        <f t="shared" si="19"/>
        <v>0</v>
      </c>
      <c r="X84" s="39">
        <f t="shared" si="20"/>
        <v>0</v>
      </c>
      <c r="Y84" s="39">
        <f t="shared" si="21"/>
        <v>0</v>
      </c>
      <c r="Z84" s="39">
        <f t="shared" si="22"/>
        <v>0</v>
      </c>
      <c r="AA84" s="39">
        <f t="shared" si="23"/>
        <v>0</v>
      </c>
      <c r="AB84" s="39">
        <f t="shared" si="24"/>
        <v>0</v>
      </c>
      <c r="AC84" s="39">
        <f t="shared" si="25"/>
        <v>0</v>
      </c>
      <c r="AD84" s="40">
        <f>IFERROR(VLOOKUP($R84,'Formula Worksheet'!$J:$K,2,FALSE),0)</f>
        <v>0</v>
      </c>
      <c r="AE84" s="41"/>
    </row>
    <row r="85" spans="1:31" ht="15.75" x14ac:dyDescent="0.25">
      <c r="A85" s="28"/>
      <c r="B85" s="28"/>
      <c r="C85" s="29"/>
      <c r="D85" s="30"/>
      <c r="E85" s="31"/>
      <c r="F85" s="31"/>
      <c r="G85" s="32">
        <f t="shared" si="16"/>
        <v>0</v>
      </c>
      <c r="H85" s="33">
        <f t="shared" si="27"/>
        <v>0</v>
      </c>
      <c r="I85" s="30"/>
      <c r="J85" s="34"/>
      <c r="K85" s="34"/>
      <c r="L85" s="34"/>
      <c r="M85" s="34"/>
      <c r="N85" s="34"/>
      <c r="O85" s="34"/>
      <c r="P85" s="32">
        <f t="shared" si="17"/>
        <v>0</v>
      </c>
      <c r="Q85" s="35">
        <f t="shared" si="18"/>
        <v>0</v>
      </c>
      <c r="R85" s="42"/>
      <c r="S85" s="37">
        <f t="shared" si="26"/>
        <v>0</v>
      </c>
      <c r="T85" s="37" t="str">
        <f t="shared" si="15"/>
        <v>-</v>
      </c>
      <c r="U85" s="38">
        <f>IFERROR(VLOOKUP($E85,'Formula Worksheet'!$A:$B,2,FALSE),0)</f>
        <v>0</v>
      </c>
      <c r="V85" s="38">
        <f>IFERROR(VLOOKUP($F85,'Formula Worksheet'!$D:$E,2,FALSE),0)</f>
        <v>0</v>
      </c>
      <c r="W85" s="39">
        <f t="shared" si="19"/>
        <v>0</v>
      </c>
      <c r="X85" s="39">
        <f t="shared" si="20"/>
        <v>0</v>
      </c>
      <c r="Y85" s="39">
        <f t="shared" si="21"/>
        <v>0</v>
      </c>
      <c r="Z85" s="39">
        <f t="shared" si="22"/>
        <v>0</v>
      </c>
      <c r="AA85" s="39">
        <f t="shared" si="23"/>
        <v>0</v>
      </c>
      <c r="AB85" s="39">
        <f t="shared" si="24"/>
        <v>0</v>
      </c>
      <c r="AC85" s="39">
        <f t="shared" si="25"/>
        <v>0</v>
      </c>
      <c r="AD85" s="40">
        <f>IFERROR(VLOOKUP($R85,'Formula Worksheet'!$J:$K,2,FALSE),0)</f>
        <v>0</v>
      </c>
      <c r="AE85" s="41"/>
    </row>
    <row r="86" spans="1:31" ht="15.75" x14ac:dyDescent="0.25">
      <c r="A86" s="28"/>
      <c r="B86" s="28"/>
      <c r="C86" s="29"/>
      <c r="D86" s="30"/>
      <c r="E86" s="31"/>
      <c r="F86" s="31"/>
      <c r="G86" s="32">
        <f t="shared" si="16"/>
        <v>0</v>
      </c>
      <c r="H86" s="33">
        <f t="shared" si="27"/>
        <v>0</v>
      </c>
      <c r="I86" s="30"/>
      <c r="J86" s="34"/>
      <c r="K86" s="34"/>
      <c r="L86" s="34"/>
      <c r="M86" s="34"/>
      <c r="N86" s="34"/>
      <c r="O86" s="34"/>
      <c r="P86" s="32">
        <f t="shared" si="17"/>
        <v>0</v>
      </c>
      <c r="Q86" s="35">
        <f t="shared" si="18"/>
        <v>0</v>
      </c>
      <c r="R86" s="42"/>
      <c r="S86" s="37">
        <f t="shared" si="26"/>
        <v>0</v>
      </c>
      <c r="T86" s="37" t="str">
        <f t="shared" si="15"/>
        <v>-</v>
      </c>
      <c r="U86" s="38">
        <f>IFERROR(VLOOKUP($E86,'Formula Worksheet'!$A:$B,2,FALSE),0)</f>
        <v>0</v>
      </c>
      <c r="V86" s="38">
        <f>IFERROR(VLOOKUP($F86,'Formula Worksheet'!$D:$E,2,FALSE),0)</f>
        <v>0</v>
      </c>
      <c r="W86" s="39">
        <f t="shared" si="19"/>
        <v>0</v>
      </c>
      <c r="X86" s="39">
        <f t="shared" si="20"/>
        <v>0</v>
      </c>
      <c r="Y86" s="39">
        <f t="shared" si="21"/>
        <v>0</v>
      </c>
      <c r="Z86" s="39">
        <f t="shared" si="22"/>
        <v>0</v>
      </c>
      <c r="AA86" s="39">
        <f t="shared" si="23"/>
        <v>0</v>
      </c>
      <c r="AB86" s="39">
        <f t="shared" si="24"/>
        <v>0</v>
      </c>
      <c r="AC86" s="39">
        <f t="shared" si="25"/>
        <v>0</v>
      </c>
      <c r="AD86" s="40">
        <f>IFERROR(VLOOKUP($R86,'Formula Worksheet'!$J:$K,2,FALSE),0)</f>
        <v>0</v>
      </c>
      <c r="AE86" s="41"/>
    </row>
    <row r="87" spans="1:31" ht="15.75" x14ac:dyDescent="0.25">
      <c r="A87" s="28"/>
      <c r="B87" s="28"/>
      <c r="C87" s="29"/>
      <c r="D87" s="30"/>
      <c r="E87" s="31"/>
      <c r="F87" s="31"/>
      <c r="G87" s="32">
        <f t="shared" si="16"/>
        <v>0</v>
      </c>
      <c r="H87" s="33">
        <f t="shared" si="27"/>
        <v>0</v>
      </c>
      <c r="I87" s="30"/>
      <c r="J87" s="34"/>
      <c r="K87" s="34"/>
      <c r="L87" s="34"/>
      <c r="M87" s="34"/>
      <c r="N87" s="34"/>
      <c r="O87" s="34"/>
      <c r="P87" s="32">
        <f t="shared" si="17"/>
        <v>0</v>
      </c>
      <c r="Q87" s="35">
        <f t="shared" si="18"/>
        <v>0</v>
      </c>
      <c r="R87" s="42"/>
      <c r="S87" s="37">
        <f t="shared" si="26"/>
        <v>0</v>
      </c>
      <c r="T87" s="37" t="str">
        <f t="shared" si="15"/>
        <v>-</v>
      </c>
      <c r="U87" s="38">
        <f>IFERROR(VLOOKUP($E87,'Formula Worksheet'!$A:$B,2,FALSE),0)</f>
        <v>0</v>
      </c>
      <c r="V87" s="38">
        <f>IFERROR(VLOOKUP($F87,'Formula Worksheet'!$D:$E,2,FALSE),0)</f>
        <v>0</v>
      </c>
      <c r="W87" s="39">
        <f t="shared" si="19"/>
        <v>0</v>
      </c>
      <c r="X87" s="39">
        <f t="shared" si="20"/>
        <v>0</v>
      </c>
      <c r="Y87" s="39">
        <f t="shared" si="21"/>
        <v>0</v>
      </c>
      <c r="Z87" s="39">
        <f t="shared" si="22"/>
        <v>0</v>
      </c>
      <c r="AA87" s="39">
        <f t="shared" si="23"/>
        <v>0</v>
      </c>
      <c r="AB87" s="39">
        <f t="shared" si="24"/>
        <v>0</v>
      </c>
      <c r="AC87" s="39">
        <f t="shared" si="25"/>
        <v>0</v>
      </c>
      <c r="AD87" s="40">
        <f>IFERROR(VLOOKUP($R87,'Formula Worksheet'!$J:$K,2,FALSE),0)</f>
        <v>0</v>
      </c>
      <c r="AE87" s="41"/>
    </row>
    <row r="88" spans="1:31" ht="15.75" x14ac:dyDescent="0.25">
      <c r="A88" s="28"/>
      <c r="B88" s="28"/>
      <c r="C88" s="29"/>
      <c r="D88" s="30"/>
      <c r="E88" s="31"/>
      <c r="F88" s="31"/>
      <c r="G88" s="32">
        <f t="shared" si="16"/>
        <v>0</v>
      </c>
      <c r="H88" s="33">
        <f t="shared" si="27"/>
        <v>0</v>
      </c>
      <c r="I88" s="30"/>
      <c r="J88" s="34"/>
      <c r="K88" s="34"/>
      <c r="L88" s="34"/>
      <c r="M88" s="34"/>
      <c r="N88" s="34"/>
      <c r="O88" s="34"/>
      <c r="P88" s="32">
        <f t="shared" si="17"/>
        <v>0</v>
      </c>
      <c r="Q88" s="35">
        <f t="shared" si="18"/>
        <v>0</v>
      </c>
      <c r="R88" s="42"/>
      <c r="S88" s="37">
        <f t="shared" si="26"/>
        <v>0</v>
      </c>
      <c r="T88" s="37" t="str">
        <f t="shared" si="15"/>
        <v>-</v>
      </c>
      <c r="U88" s="38">
        <f>IFERROR(VLOOKUP($E88,'Formula Worksheet'!$A:$B,2,FALSE),0)</f>
        <v>0</v>
      </c>
      <c r="V88" s="38">
        <f>IFERROR(VLOOKUP($F88,'Formula Worksheet'!$D:$E,2,FALSE),0)</f>
        <v>0</v>
      </c>
      <c r="W88" s="39">
        <f t="shared" si="19"/>
        <v>0</v>
      </c>
      <c r="X88" s="39">
        <f t="shared" si="20"/>
        <v>0</v>
      </c>
      <c r="Y88" s="39">
        <f t="shared" si="21"/>
        <v>0</v>
      </c>
      <c r="Z88" s="39">
        <f t="shared" si="22"/>
        <v>0</v>
      </c>
      <c r="AA88" s="39">
        <f t="shared" si="23"/>
        <v>0</v>
      </c>
      <c r="AB88" s="39">
        <f t="shared" si="24"/>
        <v>0</v>
      </c>
      <c r="AC88" s="39">
        <f t="shared" si="25"/>
        <v>0</v>
      </c>
      <c r="AD88" s="40">
        <f>IFERROR(VLOOKUP($R88,'Formula Worksheet'!$J:$K,2,FALSE),0)</f>
        <v>0</v>
      </c>
      <c r="AE88" s="41"/>
    </row>
    <row r="89" spans="1:31" ht="15.75" x14ac:dyDescent="0.25">
      <c r="A89" s="28"/>
      <c r="B89" s="28"/>
      <c r="C89" s="29"/>
      <c r="D89" s="30"/>
      <c r="E89" s="31"/>
      <c r="F89" s="31"/>
      <c r="G89" s="32">
        <f t="shared" si="16"/>
        <v>0</v>
      </c>
      <c r="H89" s="33">
        <f t="shared" si="27"/>
        <v>0</v>
      </c>
      <c r="I89" s="30"/>
      <c r="J89" s="34"/>
      <c r="K89" s="34"/>
      <c r="L89" s="34"/>
      <c r="M89" s="34"/>
      <c r="N89" s="34"/>
      <c r="O89" s="34"/>
      <c r="P89" s="32">
        <f t="shared" si="17"/>
        <v>0</v>
      </c>
      <c r="Q89" s="35">
        <f t="shared" si="18"/>
        <v>0</v>
      </c>
      <c r="R89" s="42"/>
      <c r="S89" s="37">
        <f t="shared" si="26"/>
        <v>0</v>
      </c>
      <c r="T89" s="37" t="str">
        <f t="shared" si="15"/>
        <v>-</v>
      </c>
      <c r="U89" s="38">
        <f>IFERROR(VLOOKUP($E89,'Formula Worksheet'!$A:$B,2,FALSE),0)</f>
        <v>0</v>
      </c>
      <c r="V89" s="38">
        <f>IFERROR(VLOOKUP($F89,'Formula Worksheet'!$D:$E,2,FALSE),0)</f>
        <v>0</v>
      </c>
      <c r="W89" s="39">
        <f t="shared" si="19"/>
        <v>0</v>
      </c>
      <c r="X89" s="39">
        <f t="shared" si="20"/>
        <v>0</v>
      </c>
      <c r="Y89" s="39">
        <f t="shared" si="21"/>
        <v>0</v>
      </c>
      <c r="Z89" s="39">
        <f t="shared" si="22"/>
        <v>0</v>
      </c>
      <c r="AA89" s="39">
        <f t="shared" si="23"/>
        <v>0</v>
      </c>
      <c r="AB89" s="39">
        <f t="shared" si="24"/>
        <v>0</v>
      </c>
      <c r="AC89" s="39">
        <f t="shared" si="25"/>
        <v>0</v>
      </c>
      <c r="AD89" s="40">
        <f>IFERROR(VLOOKUP($R89,'Formula Worksheet'!$J:$K,2,FALSE),0)</f>
        <v>0</v>
      </c>
      <c r="AE89" s="41"/>
    </row>
    <row r="90" spans="1:31" ht="15.75" x14ac:dyDescent="0.25">
      <c r="A90" s="28"/>
      <c r="B90" s="28"/>
      <c r="C90" s="29"/>
      <c r="D90" s="30"/>
      <c r="E90" s="31"/>
      <c r="F90" s="31"/>
      <c r="G90" s="32">
        <f t="shared" si="16"/>
        <v>0</v>
      </c>
      <c r="H90" s="33">
        <f t="shared" si="27"/>
        <v>0</v>
      </c>
      <c r="I90" s="30"/>
      <c r="J90" s="34"/>
      <c r="K90" s="34"/>
      <c r="L90" s="34"/>
      <c r="M90" s="34"/>
      <c r="N90" s="34"/>
      <c r="O90" s="34"/>
      <c r="P90" s="32">
        <f t="shared" si="17"/>
        <v>0</v>
      </c>
      <c r="Q90" s="35">
        <f t="shared" si="18"/>
        <v>0</v>
      </c>
      <c r="R90" s="42"/>
      <c r="S90" s="37">
        <f t="shared" si="26"/>
        <v>0</v>
      </c>
      <c r="T90" s="37" t="str">
        <f t="shared" si="15"/>
        <v>-</v>
      </c>
      <c r="U90" s="38">
        <f>IFERROR(VLOOKUP($E90,'Formula Worksheet'!$A:$B,2,FALSE),0)</f>
        <v>0</v>
      </c>
      <c r="V90" s="38">
        <f>IFERROR(VLOOKUP($F90,'Formula Worksheet'!$D:$E,2,FALSE),0)</f>
        <v>0</v>
      </c>
      <c r="W90" s="39">
        <f t="shared" si="19"/>
        <v>0</v>
      </c>
      <c r="X90" s="39">
        <f t="shared" si="20"/>
        <v>0</v>
      </c>
      <c r="Y90" s="39">
        <f t="shared" si="21"/>
        <v>0</v>
      </c>
      <c r="Z90" s="39">
        <f t="shared" si="22"/>
        <v>0</v>
      </c>
      <c r="AA90" s="39">
        <f t="shared" si="23"/>
        <v>0</v>
      </c>
      <c r="AB90" s="39">
        <f t="shared" si="24"/>
        <v>0</v>
      </c>
      <c r="AC90" s="39">
        <f t="shared" si="25"/>
        <v>0</v>
      </c>
      <c r="AD90" s="40">
        <f>IFERROR(VLOOKUP($R90,'Formula Worksheet'!$J:$K,2,FALSE),0)</f>
        <v>0</v>
      </c>
      <c r="AE90" s="41"/>
    </row>
    <row r="91" spans="1:31" ht="15.75" x14ac:dyDescent="0.25">
      <c r="A91" s="28"/>
      <c r="B91" s="28"/>
      <c r="C91" s="29"/>
      <c r="D91" s="30"/>
      <c r="E91" s="31"/>
      <c r="F91" s="31"/>
      <c r="G91" s="32">
        <f t="shared" si="16"/>
        <v>0</v>
      </c>
      <c r="H91" s="33">
        <f t="shared" si="27"/>
        <v>0</v>
      </c>
      <c r="I91" s="30"/>
      <c r="J91" s="34"/>
      <c r="K91" s="34"/>
      <c r="L91" s="34"/>
      <c r="M91" s="34"/>
      <c r="N91" s="34"/>
      <c r="O91" s="34"/>
      <c r="P91" s="32">
        <f t="shared" si="17"/>
        <v>0</v>
      </c>
      <c r="Q91" s="35">
        <f t="shared" si="18"/>
        <v>0</v>
      </c>
      <c r="R91" s="42"/>
      <c r="S91" s="37">
        <f t="shared" si="26"/>
        <v>0</v>
      </c>
      <c r="T91" s="37" t="str">
        <f t="shared" si="15"/>
        <v>-</v>
      </c>
      <c r="U91" s="38">
        <f>IFERROR(VLOOKUP($E91,'Formula Worksheet'!$A:$B,2,FALSE),0)</f>
        <v>0</v>
      </c>
      <c r="V91" s="38">
        <f>IFERROR(VLOOKUP($F91,'Formula Worksheet'!$D:$E,2,FALSE),0)</f>
        <v>0</v>
      </c>
      <c r="W91" s="39">
        <f t="shared" si="19"/>
        <v>0</v>
      </c>
      <c r="X91" s="39">
        <f t="shared" si="20"/>
        <v>0</v>
      </c>
      <c r="Y91" s="39">
        <f t="shared" si="21"/>
        <v>0</v>
      </c>
      <c r="Z91" s="39">
        <f t="shared" si="22"/>
        <v>0</v>
      </c>
      <c r="AA91" s="39">
        <f t="shared" si="23"/>
        <v>0</v>
      </c>
      <c r="AB91" s="39">
        <f t="shared" si="24"/>
        <v>0</v>
      </c>
      <c r="AC91" s="39">
        <f t="shared" si="25"/>
        <v>0</v>
      </c>
      <c r="AD91" s="40">
        <f>IFERROR(VLOOKUP($R91,'Formula Worksheet'!$J:$K,2,FALSE),0)</f>
        <v>0</v>
      </c>
      <c r="AE91" s="41"/>
    </row>
    <row r="92" spans="1:31" ht="15.75" x14ac:dyDescent="0.25">
      <c r="A92" s="28"/>
      <c r="B92" s="28"/>
      <c r="C92" s="29"/>
      <c r="D92" s="30"/>
      <c r="E92" s="31"/>
      <c r="F92" s="31"/>
      <c r="G92" s="32">
        <f t="shared" si="16"/>
        <v>0</v>
      </c>
      <c r="H92" s="33">
        <f t="shared" si="27"/>
        <v>0</v>
      </c>
      <c r="I92" s="30"/>
      <c r="J92" s="34"/>
      <c r="K92" s="34"/>
      <c r="L92" s="34"/>
      <c r="M92" s="34"/>
      <c r="N92" s="34"/>
      <c r="O92" s="34"/>
      <c r="P92" s="32">
        <f t="shared" si="17"/>
        <v>0</v>
      </c>
      <c r="Q92" s="35">
        <f t="shared" si="18"/>
        <v>0</v>
      </c>
      <c r="R92" s="42"/>
      <c r="S92" s="37">
        <f t="shared" si="26"/>
        <v>0</v>
      </c>
      <c r="T92" s="37" t="str">
        <f t="shared" si="15"/>
        <v>-</v>
      </c>
      <c r="U92" s="38">
        <f>IFERROR(VLOOKUP($E92,'Formula Worksheet'!$A:$B,2,FALSE),0)</f>
        <v>0</v>
      </c>
      <c r="V92" s="38">
        <f>IFERROR(VLOOKUP($F92,'Formula Worksheet'!$D:$E,2,FALSE),0)</f>
        <v>0</v>
      </c>
      <c r="W92" s="39">
        <f t="shared" si="19"/>
        <v>0</v>
      </c>
      <c r="X92" s="39">
        <f t="shared" si="20"/>
        <v>0</v>
      </c>
      <c r="Y92" s="39">
        <f t="shared" si="21"/>
        <v>0</v>
      </c>
      <c r="Z92" s="39">
        <f t="shared" si="22"/>
        <v>0</v>
      </c>
      <c r="AA92" s="39">
        <f t="shared" si="23"/>
        <v>0</v>
      </c>
      <c r="AB92" s="39">
        <f t="shared" si="24"/>
        <v>0</v>
      </c>
      <c r="AC92" s="39">
        <f t="shared" si="25"/>
        <v>0</v>
      </c>
      <c r="AD92" s="40">
        <f>IFERROR(VLOOKUP($R92,'Formula Worksheet'!$J:$K,2,FALSE),0)</f>
        <v>0</v>
      </c>
      <c r="AE92" s="41"/>
    </row>
    <row r="93" spans="1:31" ht="15.75" x14ac:dyDescent="0.25">
      <c r="A93" s="28"/>
      <c r="B93" s="28"/>
      <c r="C93" s="29"/>
      <c r="D93" s="30"/>
      <c r="E93" s="31"/>
      <c r="F93" s="31"/>
      <c r="G93" s="32">
        <f t="shared" si="16"/>
        <v>0</v>
      </c>
      <c r="H93" s="33">
        <f t="shared" si="27"/>
        <v>0</v>
      </c>
      <c r="I93" s="30"/>
      <c r="J93" s="34"/>
      <c r="K93" s="34"/>
      <c r="L93" s="34"/>
      <c r="M93" s="34"/>
      <c r="N93" s="34"/>
      <c r="O93" s="34"/>
      <c r="P93" s="32">
        <f t="shared" si="17"/>
        <v>0</v>
      </c>
      <c r="Q93" s="35">
        <f t="shared" si="18"/>
        <v>0</v>
      </c>
      <c r="R93" s="42"/>
      <c r="S93" s="37">
        <f t="shared" si="26"/>
        <v>0</v>
      </c>
      <c r="T93" s="37" t="str">
        <f t="shared" si="15"/>
        <v>-</v>
      </c>
      <c r="U93" s="38">
        <f>IFERROR(VLOOKUP($E93,'Formula Worksheet'!$A:$B,2,FALSE),0)</f>
        <v>0</v>
      </c>
      <c r="V93" s="38">
        <f>IFERROR(VLOOKUP($F93,'Formula Worksheet'!$D:$E,2,FALSE),0)</f>
        <v>0</v>
      </c>
      <c r="W93" s="39">
        <f t="shared" si="19"/>
        <v>0</v>
      </c>
      <c r="X93" s="39">
        <f t="shared" si="20"/>
        <v>0</v>
      </c>
      <c r="Y93" s="39">
        <f t="shared" si="21"/>
        <v>0</v>
      </c>
      <c r="Z93" s="39">
        <f t="shared" si="22"/>
        <v>0</v>
      </c>
      <c r="AA93" s="39">
        <f t="shared" si="23"/>
        <v>0</v>
      </c>
      <c r="AB93" s="39">
        <f t="shared" si="24"/>
        <v>0</v>
      </c>
      <c r="AC93" s="39">
        <f t="shared" si="25"/>
        <v>0</v>
      </c>
      <c r="AD93" s="40">
        <f>IFERROR(VLOOKUP($R93,'Formula Worksheet'!$J:$K,2,FALSE),0)</f>
        <v>0</v>
      </c>
      <c r="AE93" s="41"/>
    </row>
    <row r="94" spans="1:31" ht="15.75" x14ac:dyDescent="0.25">
      <c r="A94" s="28"/>
      <c r="B94" s="28"/>
      <c r="C94" s="29"/>
      <c r="D94" s="30"/>
      <c r="E94" s="31"/>
      <c r="F94" s="31"/>
      <c r="G94" s="32">
        <f t="shared" si="16"/>
        <v>0</v>
      </c>
      <c r="H94" s="33">
        <f t="shared" si="27"/>
        <v>0</v>
      </c>
      <c r="I94" s="30"/>
      <c r="J94" s="34"/>
      <c r="K94" s="34"/>
      <c r="L94" s="34"/>
      <c r="M94" s="34"/>
      <c r="N94" s="34"/>
      <c r="O94" s="34"/>
      <c r="P94" s="32">
        <f t="shared" si="17"/>
        <v>0</v>
      </c>
      <c r="Q94" s="35">
        <f t="shared" si="18"/>
        <v>0</v>
      </c>
      <c r="R94" s="42"/>
      <c r="S94" s="37">
        <f t="shared" si="26"/>
        <v>0</v>
      </c>
      <c r="T94" s="37" t="str">
        <f t="shared" si="15"/>
        <v>-</v>
      </c>
      <c r="U94" s="38">
        <f>IFERROR(VLOOKUP($E94,'Formula Worksheet'!$A:$B,2,FALSE),0)</f>
        <v>0</v>
      </c>
      <c r="V94" s="38">
        <f>IFERROR(VLOOKUP($F94,'Formula Worksheet'!$D:$E,2,FALSE),0)</f>
        <v>0</v>
      </c>
      <c r="W94" s="39">
        <f t="shared" si="19"/>
        <v>0</v>
      </c>
      <c r="X94" s="39">
        <f t="shared" si="20"/>
        <v>0</v>
      </c>
      <c r="Y94" s="39">
        <f t="shared" si="21"/>
        <v>0</v>
      </c>
      <c r="Z94" s="39">
        <f t="shared" si="22"/>
        <v>0</v>
      </c>
      <c r="AA94" s="39">
        <f t="shared" si="23"/>
        <v>0</v>
      </c>
      <c r="AB94" s="39">
        <f t="shared" si="24"/>
        <v>0</v>
      </c>
      <c r="AC94" s="39">
        <f t="shared" si="25"/>
        <v>0</v>
      </c>
      <c r="AD94" s="40">
        <f>IFERROR(VLOOKUP($R94,'Formula Worksheet'!$J:$K,2,FALSE),0)</f>
        <v>0</v>
      </c>
      <c r="AE94" s="41"/>
    </row>
    <row r="95" spans="1:31" ht="15.75" x14ac:dyDescent="0.25">
      <c r="A95" s="28"/>
      <c r="B95" s="28"/>
      <c r="C95" s="29"/>
      <c r="D95" s="30"/>
      <c r="E95" s="31"/>
      <c r="F95" s="31"/>
      <c r="G95" s="32">
        <f t="shared" si="16"/>
        <v>0</v>
      </c>
      <c r="H95" s="33">
        <f t="shared" si="27"/>
        <v>0</v>
      </c>
      <c r="I95" s="30"/>
      <c r="J95" s="34"/>
      <c r="K95" s="34"/>
      <c r="L95" s="34"/>
      <c r="M95" s="34"/>
      <c r="N95" s="34"/>
      <c r="O95" s="34"/>
      <c r="P95" s="32">
        <f t="shared" si="17"/>
        <v>0</v>
      </c>
      <c r="Q95" s="35">
        <f t="shared" si="18"/>
        <v>0</v>
      </c>
      <c r="R95" s="42"/>
      <c r="S95" s="37">
        <f t="shared" si="26"/>
        <v>0</v>
      </c>
      <c r="T95" s="37" t="str">
        <f t="shared" si="15"/>
        <v>-</v>
      </c>
      <c r="U95" s="38">
        <f>IFERROR(VLOOKUP($E95,'Formula Worksheet'!$A:$B,2,FALSE),0)</f>
        <v>0</v>
      </c>
      <c r="V95" s="38">
        <f>IFERROR(VLOOKUP($F95,'Formula Worksheet'!$D:$E,2,FALSE),0)</f>
        <v>0</v>
      </c>
      <c r="W95" s="39">
        <f t="shared" si="19"/>
        <v>0</v>
      </c>
      <c r="X95" s="39">
        <f t="shared" si="20"/>
        <v>0</v>
      </c>
      <c r="Y95" s="39">
        <f t="shared" si="21"/>
        <v>0</v>
      </c>
      <c r="Z95" s="39">
        <f t="shared" si="22"/>
        <v>0</v>
      </c>
      <c r="AA95" s="39">
        <f t="shared" si="23"/>
        <v>0</v>
      </c>
      <c r="AB95" s="39">
        <f t="shared" si="24"/>
        <v>0</v>
      </c>
      <c r="AC95" s="39">
        <f t="shared" si="25"/>
        <v>0</v>
      </c>
      <c r="AD95" s="40">
        <f>IFERROR(VLOOKUP($R95,'Formula Worksheet'!$J:$K,2,FALSE),0)</f>
        <v>0</v>
      </c>
      <c r="AE95" s="41"/>
    </row>
    <row r="96" spans="1:31" ht="15.75" x14ac:dyDescent="0.25">
      <c r="A96" s="28"/>
      <c r="B96" s="28"/>
      <c r="C96" s="29"/>
      <c r="D96" s="30"/>
      <c r="E96" s="31"/>
      <c r="F96" s="31"/>
      <c r="G96" s="32">
        <f t="shared" si="16"/>
        <v>0</v>
      </c>
      <c r="H96" s="33">
        <f t="shared" si="27"/>
        <v>0</v>
      </c>
      <c r="I96" s="30"/>
      <c r="J96" s="34"/>
      <c r="K96" s="34"/>
      <c r="L96" s="34"/>
      <c r="M96" s="34"/>
      <c r="N96" s="34"/>
      <c r="O96" s="34"/>
      <c r="P96" s="32">
        <f t="shared" si="17"/>
        <v>0</v>
      </c>
      <c r="Q96" s="35">
        <f t="shared" si="18"/>
        <v>0</v>
      </c>
      <c r="R96" s="42"/>
      <c r="S96" s="37">
        <f t="shared" si="26"/>
        <v>0</v>
      </c>
      <c r="T96" s="37" t="str">
        <f t="shared" si="15"/>
        <v>-</v>
      </c>
      <c r="U96" s="38">
        <f>IFERROR(VLOOKUP($E96,'Formula Worksheet'!$A:$B,2,FALSE),0)</f>
        <v>0</v>
      </c>
      <c r="V96" s="38">
        <f>IFERROR(VLOOKUP($F96,'Formula Worksheet'!$D:$E,2,FALSE),0)</f>
        <v>0</v>
      </c>
      <c r="W96" s="39">
        <f t="shared" si="19"/>
        <v>0</v>
      </c>
      <c r="X96" s="39">
        <f t="shared" si="20"/>
        <v>0</v>
      </c>
      <c r="Y96" s="39">
        <f t="shared" si="21"/>
        <v>0</v>
      </c>
      <c r="Z96" s="39">
        <f t="shared" si="22"/>
        <v>0</v>
      </c>
      <c r="AA96" s="39">
        <f t="shared" si="23"/>
        <v>0</v>
      </c>
      <c r="AB96" s="39">
        <f t="shared" si="24"/>
        <v>0</v>
      </c>
      <c r="AC96" s="39">
        <f t="shared" si="25"/>
        <v>0</v>
      </c>
      <c r="AD96" s="40">
        <f>IFERROR(VLOOKUP($R96,'Formula Worksheet'!$J:$K,2,FALSE),0)</f>
        <v>0</v>
      </c>
      <c r="AE96" s="41"/>
    </row>
    <row r="97" spans="1:31" ht="15.75" x14ac:dyDescent="0.25">
      <c r="A97" s="28"/>
      <c r="B97" s="28"/>
      <c r="C97" s="29"/>
      <c r="D97" s="30"/>
      <c r="E97" s="31"/>
      <c r="F97" s="31"/>
      <c r="G97" s="32">
        <f t="shared" si="16"/>
        <v>0</v>
      </c>
      <c r="H97" s="33">
        <f t="shared" si="27"/>
        <v>0</v>
      </c>
      <c r="I97" s="30"/>
      <c r="J97" s="34"/>
      <c r="K97" s="34"/>
      <c r="L97" s="34"/>
      <c r="M97" s="34"/>
      <c r="N97" s="34"/>
      <c r="O97" s="34"/>
      <c r="P97" s="32">
        <f t="shared" si="17"/>
        <v>0</v>
      </c>
      <c r="Q97" s="35">
        <f t="shared" si="18"/>
        <v>0</v>
      </c>
      <c r="R97" s="42"/>
      <c r="S97" s="37">
        <f t="shared" si="26"/>
        <v>0</v>
      </c>
      <c r="T97" s="37" t="str">
        <f t="shared" si="15"/>
        <v>-</v>
      </c>
      <c r="U97" s="38">
        <f>IFERROR(VLOOKUP($E97,'Formula Worksheet'!$A:$B,2,FALSE),0)</f>
        <v>0</v>
      </c>
      <c r="V97" s="38">
        <f>IFERROR(VLOOKUP($F97,'Formula Worksheet'!$D:$E,2,FALSE),0)</f>
        <v>0</v>
      </c>
      <c r="W97" s="39">
        <f t="shared" si="19"/>
        <v>0</v>
      </c>
      <c r="X97" s="39">
        <f t="shared" si="20"/>
        <v>0</v>
      </c>
      <c r="Y97" s="39">
        <f t="shared" si="21"/>
        <v>0</v>
      </c>
      <c r="Z97" s="39">
        <f t="shared" si="22"/>
        <v>0</v>
      </c>
      <c r="AA97" s="39">
        <f t="shared" si="23"/>
        <v>0</v>
      </c>
      <c r="AB97" s="39">
        <f t="shared" si="24"/>
        <v>0</v>
      </c>
      <c r="AC97" s="39">
        <f t="shared" si="25"/>
        <v>0</v>
      </c>
      <c r="AD97" s="40">
        <f>IFERROR(VLOOKUP($R97,'Formula Worksheet'!$J:$K,2,FALSE),0)</f>
        <v>0</v>
      </c>
      <c r="AE97" s="41"/>
    </row>
    <row r="98" spans="1:31" ht="15.75" x14ac:dyDescent="0.25">
      <c r="A98" s="28"/>
      <c r="B98" s="28"/>
      <c r="C98" s="29"/>
      <c r="D98" s="30"/>
      <c r="E98" s="31"/>
      <c r="F98" s="31"/>
      <c r="G98" s="32">
        <f t="shared" si="16"/>
        <v>0</v>
      </c>
      <c r="H98" s="33">
        <f t="shared" si="27"/>
        <v>0</v>
      </c>
      <c r="I98" s="30"/>
      <c r="J98" s="34"/>
      <c r="K98" s="34"/>
      <c r="L98" s="34"/>
      <c r="M98" s="34"/>
      <c r="N98" s="34"/>
      <c r="O98" s="34"/>
      <c r="P98" s="32">
        <f t="shared" si="17"/>
        <v>0</v>
      </c>
      <c r="Q98" s="35">
        <f t="shared" si="18"/>
        <v>0</v>
      </c>
      <c r="R98" s="42"/>
      <c r="S98" s="37">
        <f t="shared" si="26"/>
        <v>0</v>
      </c>
      <c r="T98" s="37" t="str">
        <f t="shared" si="15"/>
        <v>-</v>
      </c>
      <c r="U98" s="38">
        <f>IFERROR(VLOOKUP($E98,'Formula Worksheet'!$A:$B,2,FALSE),0)</f>
        <v>0</v>
      </c>
      <c r="V98" s="38">
        <f>IFERROR(VLOOKUP($F98,'Formula Worksheet'!$D:$E,2,FALSE),0)</f>
        <v>0</v>
      </c>
      <c r="W98" s="39">
        <f t="shared" si="19"/>
        <v>0</v>
      </c>
      <c r="X98" s="39">
        <f t="shared" si="20"/>
        <v>0</v>
      </c>
      <c r="Y98" s="39">
        <f t="shared" si="21"/>
        <v>0</v>
      </c>
      <c r="Z98" s="39">
        <f t="shared" si="22"/>
        <v>0</v>
      </c>
      <c r="AA98" s="39">
        <f t="shared" si="23"/>
        <v>0</v>
      </c>
      <c r="AB98" s="39">
        <f t="shared" si="24"/>
        <v>0</v>
      </c>
      <c r="AC98" s="39">
        <f t="shared" si="25"/>
        <v>0</v>
      </c>
      <c r="AD98" s="40">
        <f>IFERROR(VLOOKUP($R98,'Formula Worksheet'!$J:$K,2,FALSE),0)</f>
        <v>0</v>
      </c>
      <c r="AE98" s="41"/>
    </row>
    <row r="99" spans="1:31" ht="15.75" x14ac:dyDescent="0.25">
      <c r="A99" s="28"/>
      <c r="B99" s="28"/>
      <c r="C99" s="29"/>
      <c r="D99" s="30"/>
      <c r="E99" s="31"/>
      <c r="F99" s="31"/>
      <c r="G99" s="32">
        <f t="shared" si="16"/>
        <v>0</v>
      </c>
      <c r="H99" s="33">
        <f t="shared" si="27"/>
        <v>0</v>
      </c>
      <c r="I99" s="30"/>
      <c r="J99" s="34"/>
      <c r="K99" s="34"/>
      <c r="L99" s="34"/>
      <c r="M99" s="34"/>
      <c r="N99" s="34"/>
      <c r="O99" s="34"/>
      <c r="P99" s="32">
        <f t="shared" si="17"/>
        <v>0</v>
      </c>
      <c r="Q99" s="35">
        <f t="shared" si="18"/>
        <v>0</v>
      </c>
      <c r="R99" s="42"/>
      <c r="S99" s="37">
        <f t="shared" si="26"/>
        <v>0</v>
      </c>
      <c r="T99" s="37" t="str">
        <f t="shared" ref="T99:T100" si="28">IF(S99=0,"-",_xlfn.RANK.EQ($S99,$S$3:$S$100,0))</f>
        <v>-</v>
      </c>
      <c r="U99" s="38">
        <f>IFERROR(VLOOKUP($E99,'Formula Worksheet'!$A:$B,2,FALSE),0)</f>
        <v>0</v>
      </c>
      <c r="V99" s="38">
        <f>IFERROR(VLOOKUP($F99,'Formula Worksheet'!$D:$E,2,FALSE),0)</f>
        <v>0</v>
      </c>
      <c r="W99" s="39">
        <f t="shared" si="19"/>
        <v>0</v>
      </c>
      <c r="X99" s="39">
        <f t="shared" si="20"/>
        <v>0</v>
      </c>
      <c r="Y99" s="39">
        <f t="shared" si="21"/>
        <v>0</v>
      </c>
      <c r="Z99" s="39">
        <f t="shared" si="22"/>
        <v>0</v>
      </c>
      <c r="AA99" s="39">
        <f t="shared" si="23"/>
        <v>0</v>
      </c>
      <c r="AB99" s="39">
        <f t="shared" si="24"/>
        <v>0</v>
      </c>
      <c r="AC99" s="39">
        <f t="shared" si="25"/>
        <v>0</v>
      </c>
      <c r="AD99" s="40">
        <f>IFERROR(VLOOKUP($R99,'Formula Worksheet'!$J:$K,2,FALSE),0)</f>
        <v>0</v>
      </c>
      <c r="AE99" s="41"/>
    </row>
    <row r="100" spans="1:31" ht="15.75" x14ac:dyDescent="0.25">
      <c r="A100" s="28"/>
      <c r="B100" s="28"/>
      <c r="C100" s="29"/>
      <c r="D100" s="30"/>
      <c r="E100" s="31"/>
      <c r="F100" s="31"/>
      <c r="G100" s="32">
        <f t="shared" si="16"/>
        <v>0</v>
      </c>
      <c r="H100" s="33">
        <f t="shared" si="27"/>
        <v>0</v>
      </c>
      <c r="I100" s="30"/>
      <c r="J100" s="34"/>
      <c r="K100" s="34"/>
      <c r="L100" s="34"/>
      <c r="M100" s="34"/>
      <c r="N100" s="34"/>
      <c r="O100" s="34"/>
      <c r="P100" s="32">
        <f t="shared" si="17"/>
        <v>0</v>
      </c>
      <c r="Q100" s="35">
        <f t="shared" si="18"/>
        <v>0</v>
      </c>
      <c r="R100" s="42"/>
      <c r="S100" s="37">
        <f t="shared" si="26"/>
        <v>0</v>
      </c>
      <c r="T100" s="37" t="str">
        <f t="shared" si="28"/>
        <v>-</v>
      </c>
      <c r="U100" s="38">
        <f>IFERROR(VLOOKUP($E100,'Formula Worksheet'!$A:$B,2,FALSE),0)</f>
        <v>0</v>
      </c>
      <c r="V100" s="38">
        <f>IFERROR(VLOOKUP($F100,'Formula Worksheet'!$D:$E,2,FALSE),0)</f>
        <v>0</v>
      </c>
      <c r="W100" s="39">
        <f t="shared" si="19"/>
        <v>0</v>
      </c>
      <c r="X100" s="39">
        <f t="shared" si="20"/>
        <v>0</v>
      </c>
      <c r="Y100" s="39">
        <f t="shared" si="21"/>
        <v>0</v>
      </c>
      <c r="Z100" s="39">
        <f t="shared" si="22"/>
        <v>0</v>
      </c>
      <c r="AA100" s="39">
        <f t="shared" si="23"/>
        <v>0</v>
      </c>
      <c r="AB100" s="39">
        <f t="shared" si="24"/>
        <v>0</v>
      </c>
      <c r="AC100" s="39">
        <f t="shared" si="25"/>
        <v>0</v>
      </c>
      <c r="AD100" s="40">
        <f>IFERROR(VLOOKUP($R100,'Formula Worksheet'!$J:$K,2,FALSE),0)</f>
        <v>0</v>
      </c>
      <c r="AE100" s="41"/>
    </row>
  </sheetData>
  <sheetProtection selectLockedCells="1" selectUnlockedCells="1"/>
  <protectedRanges>
    <protectedRange algorithmName="SHA-512" hashValue="whsKvfar/X9SE7qs5d9OUdI5BTi4q7LzKFhLnoIskpCazBduv2TysGKs18UjmYm3WwH09+lK91TyOknbp7Xt7Q==" saltValue="aoFSaVuktBblCp7EIfwSaQ==" spinCount="100000" sqref="R7 S2:AE100 P2:Q100 G2:H100" name="Formulas"/>
  </protectedRanges>
  <mergeCells count="2">
    <mergeCell ref="D1:H1"/>
    <mergeCell ref="I1:Q1"/>
  </mergeCells>
  <phoneticPr fontId="2" type="noConversion"/>
  <conditionalFormatting sqref="E3:F3 I3:P3">
    <cfRule type="cellIs" dxfId="6" priority="12" operator="greaterThan">
      <formula>5</formula>
    </cfRule>
  </conditionalFormatting>
  <conditionalFormatting sqref="G3:G100 P3:P100">
    <cfRule type="cellIs" dxfId="5" priority="9" operator="equal">
      <formula>0</formula>
    </cfRule>
    <cfRule type="cellIs" dxfId="4" priority="10" operator="greaterThan">
      <formula>5</formula>
    </cfRule>
    <cfRule type="cellIs" dxfId="3" priority="11" operator="lessThan">
      <formula>5</formula>
    </cfRule>
  </conditionalFormatting>
  <conditionalFormatting sqref="T3:T100">
    <cfRule type="cellIs" dxfId="2" priority="1" operator="equal">
      <formula>1</formula>
    </cfRule>
    <cfRule type="cellIs" dxfId="1" priority="2" operator="equal">
      <formula>2</formula>
    </cfRule>
    <cfRule type="cellIs" dxfId="0" priority="3" operator="equal">
      <formula>3</formula>
    </cfRule>
  </conditionalFormatting>
  <pageMargins left="0.27777777777777779" right="0.27777777777777779" top="0.27777777777777779" bottom="0.27777777777777779" header="0.5" footer="0.5"/>
  <pageSetup paperSize="5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8"/>
  <sheetViews>
    <sheetView workbookViewId="0">
      <selection activeCell="D14" sqref="D14"/>
    </sheetView>
  </sheetViews>
  <sheetFormatPr defaultRowHeight="15" x14ac:dyDescent="0.25"/>
  <cols>
    <col min="1" max="1" width="18.28515625" style="1" bestFit="1" customWidth="1"/>
    <col min="2" max="3" width="9.140625" style="1"/>
    <col min="4" max="4" width="18.28515625" style="1" bestFit="1" customWidth="1"/>
    <col min="5" max="10" width="9.140625" style="1"/>
    <col min="11" max="11" width="9.140625" style="4"/>
  </cols>
  <sheetData>
    <row r="1" spans="1:11" x14ac:dyDescent="0.25">
      <c r="A1" s="2" t="s">
        <v>29</v>
      </c>
      <c r="B1" s="2" t="s">
        <v>30</v>
      </c>
      <c r="D1" s="2" t="s">
        <v>31</v>
      </c>
      <c r="E1" s="2" t="s">
        <v>30</v>
      </c>
      <c r="G1" s="2" t="s">
        <v>32</v>
      </c>
      <c r="H1" s="2" t="s">
        <v>30</v>
      </c>
      <c r="J1" s="2" t="s">
        <v>33</v>
      </c>
      <c r="K1" s="3" t="s">
        <v>30</v>
      </c>
    </row>
    <row r="2" spans="1:11" x14ac:dyDescent="0.25">
      <c r="J2" s="1">
        <v>3.5</v>
      </c>
      <c r="K2" s="4">
        <v>600</v>
      </c>
    </row>
    <row r="3" spans="1:11" x14ac:dyDescent="0.25">
      <c r="A3" s="1">
        <v>1</v>
      </c>
      <c r="B3" s="1">
        <f>A3*50</f>
        <v>50</v>
      </c>
      <c r="D3" s="1">
        <v>1</v>
      </c>
      <c r="E3" s="1">
        <f>D3*100</f>
        <v>100</v>
      </c>
      <c r="G3" s="1" t="s">
        <v>24</v>
      </c>
      <c r="H3" s="1">
        <v>15</v>
      </c>
      <c r="J3" s="1">
        <v>3.6</v>
      </c>
      <c r="K3" s="4">
        <v>590</v>
      </c>
    </row>
    <row r="4" spans="1:11" x14ac:dyDescent="0.25">
      <c r="A4" s="1">
        <v>2</v>
      </c>
      <c r="B4" s="1">
        <f t="shared" ref="B4:B7" si="0">A4*50</f>
        <v>100</v>
      </c>
      <c r="D4" s="1">
        <v>2</v>
      </c>
      <c r="E4" s="1">
        <f t="shared" ref="E4:E7" si="1">D4*100</f>
        <v>200</v>
      </c>
      <c r="G4" s="1" t="s">
        <v>25</v>
      </c>
      <c r="H4" s="1">
        <v>25</v>
      </c>
      <c r="J4" s="1">
        <v>3.7</v>
      </c>
      <c r="K4" s="4">
        <v>580</v>
      </c>
    </row>
    <row r="5" spans="1:11" x14ac:dyDescent="0.25">
      <c r="A5" s="1">
        <v>3</v>
      </c>
      <c r="B5" s="1">
        <f t="shared" si="0"/>
        <v>150</v>
      </c>
      <c r="D5" s="1">
        <v>3</v>
      </c>
      <c r="E5" s="1">
        <f t="shared" si="1"/>
        <v>300</v>
      </c>
      <c r="G5" s="1" t="s">
        <v>26</v>
      </c>
      <c r="H5" s="1">
        <v>50</v>
      </c>
      <c r="J5" s="1">
        <v>3.8</v>
      </c>
      <c r="K5" s="4">
        <v>570</v>
      </c>
    </row>
    <row r="6" spans="1:11" x14ac:dyDescent="0.25">
      <c r="A6" s="1">
        <v>4</v>
      </c>
      <c r="B6" s="1">
        <f t="shared" si="0"/>
        <v>200</v>
      </c>
      <c r="D6" s="1">
        <v>4</v>
      </c>
      <c r="E6" s="1">
        <f t="shared" si="1"/>
        <v>400</v>
      </c>
      <c r="G6" s="1" t="s">
        <v>27</v>
      </c>
      <c r="H6" s="1">
        <v>100</v>
      </c>
      <c r="J6" s="1">
        <v>3.9</v>
      </c>
      <c r="K6" s="4">
        <v>560</v>
      </c>
    </row>
    <row r="7" spans="1:11" x14ac:dyDescent="0.25">
      <c r="A7" s="1">
        <v>5</v>
      </c>
      <c r="B7" s="1">
        <f t="shared" si="0"/>
        <v>250</v>
      </c>
      <c r="D7" s="1">
        <v>5</v>
      </c>
      <c r="E7" s="1">
        <f t="shared" si="1"/>
        <v>500</v>
      </c>
      <c r="G7" s="1" t="s">
        <v>28</v>
      </c>
      <c r="H7" s="1">
        <v>150</v>
      </c>
      <c r="J7" s="1">
        <v>4</v>
      </c>
      <c r="K7" s="4">
        <v>550</v>
      </c>
    </row>
    <row r="8" spans="1:11" x14ac:dyDescent="0.25">
      <c r="G8" s="1" t="s">
        <v>17</v>
      </c>
      <c r="H8" s="1">
        <v>200</v>
      </c>
      <c r="J8" s="1">
        <v>4.0999999999999996</v>
      </c>
      <c r="K8" s="4">
        <v>540</v>
      </c>
    </row>
    <row r="9" spans="1:11" x14ac:dyDescent="0.25">
      <c r="J9" s="1">
        <v>4.2</v>
      </c>
      <c r="K9" s="4">
        <v>530</v>
      </c>
    </row>
    <row r="10" spans="1:11" x14ac:dyDescent="0.25">
      <c r="J10" s="1">
        <v>4.3</v>
      </c>
      <c r="K10" s="4">
        <v>520</v>
      </c>
    </row>
    <row r="11" spans="1:11" x14ac:dyDescent="0.25">
      <c r="J11" s="1">
        <v>4.4000000000000004</v>
      </c>
      <c r="K11" s="4">
        <v>510</v>
      </c>
    </row>
    <row r="12" spans="1:11" x14ac:dyDescent="0.25">
      <c r="J12" s="1">
        <v>4.5</v>
      </c>
      <c r="K12" s="4">
        <v>500</v>
      </c>
    </row>
    <row r="13" spans="1:11" x14ac:dyDescent="0.25">
      <c r="J13" s="1">
        <v>4.5999999999999996</v>
      </c>
      <c r="K13" s="4">
        <v>490</v>
      </c>
    </row>
    <row r="14" spans="1:11" x14ac:dyDescent="0.25">
      <c r="J14" s="1">
        <v>4.7</v>
      </c>
      <c r="K14" s="4">
        <v>480</v>
      </c>
    </row>
    <row r="15" spans="1:11" x14ac:dyDescent="0.25">
      <c r="J15" s="1">
        <v>4.8</v>
      </c>
      <c r="K15" s="4">
        <v>470</v>
      </c>
    </row>
    <row r="16" spans="1:11" x14ac:dyDescent="0.25">
      <c r="J16" s="1">
        <v>4.9000000000000004</v>
      </c>
      <c r="K16" s="4">
        <v>460</v>
      </c>
    </row>
    <row r="17" spans="10:11" x14ac:dyDescent="0.25">
      <c r="J17" s="1">
        <v>5</v>
      </c>
      <c r="K17" s="4">
        <v>450</v>
      </c>
    </row>
    <row r="18" spans="10:11" x14ac:dyDescent="0.25">
      <c r="J18" s="1">
        <v>5.0999999999999996</v>
      </c>
      <c r="K18" s="4">
        <v>440</v>
      </c>
    </row>
    <row r="19" spans="10:11" x14ac:dyDescent="0.25">
      <c r="J19" s="1">
        <v>5.2</v>
      </c>
      <c r="K19" s="4">
        <v>430</v>
      </c>
    </row>
    <row r="20" spans="10:11" x14ac:dyDescent="0.25">
      <c r="J20" s="1">
        <v>5.3</v>
      </c>
      <c r="K20" s="4">
        <v>420</v>
      </c>
    </row>
    <row r="21" spans="10:11" x14ac:dyDescent="0.25">
      <c r="J21" s="1">
        <v>5.4</v>
      </c>
      <c r="K21" s="4">
        <v>410</v>
      </c>
    </row>
    <row r="22" spans="10:11" x14ac:dyDescent="0.25">
      <c r="J22" s="1">
        <v>5.5</v>
      </c>
      <c r="K22" s="4">
        <v>400</v>
      </c>
    </row>
    <row r="23" spans="10:11" x14ac:dyDescent="0.25">
      <c r="J23" s="1">
        <v>5.6</v>
      </c>
      <c r="K23" s="4">
        <v>390</v>
      </c>
    </row>
    <row r="24" spans="10:11" x14ac:dyDescent="0.25">
      <c r="J24" s="1">
        <v>5.7</v>
      </c>
      <c r="K24" s="4">
        <v>380</v>
      </c>
    </row>
    <row r="25" spans="10:11" x14ac:dyDescent="0.25">
      <c r="J25" s="1">
        <v>5.8</v>
      </c>
      <c r="K25" s="4">
        <v>370</v>
      </c>
    </row>
    <row r="26" spans="10:11" x14ac:dyDescent="0.25">
      <c r="J26" s="1">
        <v>5.9</v>
      </c>
      <c r="K26" s="4">
        <v>360</v>
      </c>
    </row>
    <row r="27" spans="10:11" x14ac:dyDescent="0.25">
      <c r="J27" s="1">
        <v>6</v>
      </c>
      <c r="K27" s="4">
        <v>350</v>
      </c>
    </row>
    <row r="28" spans="10:11" x14ac:dyDescent="0.25">
      <c r="J28" s="1">
        <v>6.1</v>
      </c>
      <c r="K28" s="4">
        <v>340</v>
      </c>
    </row>
    <row r="29" spans="10:11" x14ac:dyDescent="0.25">
      <c r="J29" s="1">
        <v>6.2</v>
      </c>
      <c r="K29" s="4">
        <v>330</v>
      </c>
    </row>
    <row r="30" spans="10:11" x14ac:dyDescent="0.25">
      <c r="J30" s="1">
        <v>6.3</v>
      </c>
      <c r="K30" s="4">
        <v>320</v>
      </c>
    </row>
    <row r="31" spans="10:11" x14ac:dyDescent="0.25">
      <c r="J31" s="1">
        <v>6.4</v>
      </c>
      <c r="K31" s="4">
        <v>310</v>
      </c>
    </row>
    <row r="32" spans="10:11" x14ac:dyDescent="0.25">
      <c r="J32" s="1">
        <v>6.5</v>
      </c>
      <c r="K32" s="4">
        <v>300</v>
      </c>
    </row>
    <row r="33" spans="10:11" x14ac:dyDescent="0.25">
      <c r="J33" s="1">
        <v>6.6</v>
      </c>
      <c r="K33" s="4">
        <v>290</v>
      </c>
    </row>
    <row r="34" spans="10:11" x14ac:dyDescent="0.25">
      <c r="J34" s="1">
        <v>6.7</v>
      </c>
      <c r="K34" s="4">
        <v>280</v>
      </c>
    </row>
    <row r="35" spans="10:11" x14ac:dyDescent="0.25">
      <c r="J35" s="1">
        <v>6.8</v>
      </c>
      <c r="K35" s="4">
        <v>270</v>
      </c>
    </row>
    <row r="36" spans="10:11" x14ac:dyDescent="0.25">
      <c r="J36" s="1">
        <v>6.9</v>
      </c>
      <c r="K36" s="4">
        <v>260</v>
      </c>
    </row>
    <row r="37" spans="10:11" x14ac:dyDescent="0.25">
      <c r="J37" s="1">
        <v>7</v>
      </c>
      <c r="K37" s="4">
        <v>250</v>
      </c>
    </row>
    <row r="38" spans="10:11" x14ac:dyDescent="0.25">
      <c r="J38" s="1">
        <v>7.1</v>
      </c>
      <c r="K38" s="4">
        <v>240</v>
      </c>
    </row>
    <row r="39" spans="10:11" x14ac:dyDescent="0.25">
      <c r="J39" s="1">
        <v>7.2</v>
      </c>
      <c r="K39" s="4">
        <v>230</v>
      </c>
    </row>
    <row r="40" spans="10:11" x14ac:dyDescent="0.25">
      <c r="J40" s="1">
        <v>7.3</v>
      </c>
      <c r="K40" s="4">
        <v>220</v>
      </c>
    </row>
    <row r="41" spans="10:11" x14ac:dyDescent="0.25">
      <c r="J41" s="1">
        <v>7.4</v>
      </c>
      <c r="K41" s="4">
        <v>210</v>
      </c>
    </row>
    <row r="42" spans="10:11" x14ac:dyDescent="0.25">
      <c r="J42" s="1">
        <v>7.5</v>
      </c>
      <c r="K42" s="4">
        <v>200</v>
      </c>
    </row>
    <row r="43" spans="10:11" x14ac:dyDescent="0.25">
      <c r="J43" s="1">
        <v>7.6</v>
      </c>
      <c r="K43" s="4">
        <v>190</v>
      </c>
    </row>
    <row r="44" spans="10:11" x14ac:dyDescent="0.25">
      <c r="J44" s="1">
        <v>7.7</v>
      </c>
      <c r="K44" s="4">
        <v>180</v>
      </c>
    </row>
    <row r="45" spans="10:11" x14ac:dyDescent="0.25">
      <c r="J45" s="1">
        <v>7.8</v>
      </c>
      <c r="K45" s="4">
        <v>170</v>
      </c>
    </row>
    <row r="46" spans="10:11" x14ac:dyDescent="0.25">
      <c r="J46" s="1">
        <v>7.9</v>
      </c>
      <c r="K46" s="4">
        <v>160</v>
      </c>
    </row>
    <row r="47" spans="10:11" x14ac:dyDescent="0.25">
      <c r="J47" s="1">
        <v>8</v>
      </c>
      <c r="K47" s="4">
        <v>150</v>
      </c>
    </row>
    <row r="48" spans="10:11" x14ac:dyDescent="0.25">
      <c r="J48" s="1">
        <v>8.1</v>
      </c>
      <c r="K48" s="4">
        <v>140</v>
      </c>
    </row>
    <row r="49" spans="10:11" x14ac:dyDescent="0.25">
      <c r="J49" s="1">
        <v>8.1999999999999993</v>
      </c>
      <c r="K49" s="4">
        <v>130</v>
      </c>
    </row>
    <row r="50" spans="10:11" x14ac:dyDescent="0.25">
      <c r="J50" s="1">
        <v>8.3000000000000007</v>
      </c>
      <c r="K50" s="4">
        <v>120</v>
      </c>
    </row>
    <row r="51" spans="10:11" x14ac:dyDescent="0.25">
      <c r="J51" s="1">
        <v>8.4</v>
      </c>
      <c r="K51" s="4">
        <v>110</v>
      </c>
    </row>
    <row r="52" spans="10:11" x14ac:dyDescent="0.25">
      <c r="J52" s="1">
        <v>8.5</v>
      </c>
      <c r="K52" s="4">
        <v>100</v>
      </c>
    </row>
    <row r="53" spans="10:11" x14ac:dyDescent="0.25">
      <c r="J53" s="1">
        <v>8.6</v>
      </c>
      <c r="K53" s="4">
        <v>100</v>
      </c>
    </row>
    <row r="54" spans="10:11" x14ac:dyDescent="0.25">
      <c r="J54" s="1">
        <v>8.6999999999999993</v>
      </c>
      <c r="K54" s="4">
        <v>100</v>
      </c>
    </row>
    <row r="55" spans="10:11" x14ac:dyDescent="0.25">
      <c r="J55" s="1">
        <v>8.8000000000000007</v>
      </c>
      <c r="K55" s="4">
        <v>100</v>
      </c>
    </row>
    <row r="56" spans="10:11" x14ac:dyDescent="0.25">
      <c r="J56" s="1">
        <v>8.9</v>
      </c>
      <c r="K56" s="4">
        <v>100</v>
      </c>
    </row>
    <row r="57" spans="10:11" x14ac:dyDescent="0.25">
      <c r="J57" s="1">
        <v>9.0000000000000107</v>
      </c>
      <c r="K57" s="4">
        <v>100</v>
      </c>
    </row>
    <row r="58" spans="10:11" x14ac:dyDescent="0.25">
      <c r="J58" s="1">
        <v>9.1</v>
      </c>
      <c r="K58" s="4">
        <v>100</v>
      </c>
    </row>
    <row r="59" spans="10:11" x14ac:dyDescent="0.25">
      <c r="J59" s="1">
        <v>9.1999999999999993</v>
      </c>
      <c r="K59" s="4">
        <v>100</v>
      </c>
    </row>
    <row r="60" spans="10:11" x14ac:dyDescent="0.25">
      <c r="J60" s="1">
        <v>9.3000000000000096</v>
      </c>
      <c r="K60" s="4">
        <v>100</v>
      </c>
    </row>
    <row r="61" spans="10:11" x14ac:dyDescent="0.25">
      <c r="J61" s="1">
        <v>9.4000000000000092</v>
      </c>
      <c r="K61" s="4">
        <v>100</v>
      </c>
    </row>
    <row r="62" spans="10:11" x14ac:dyDescent="0.25">
      <c r="J62" s="1">
        <v>9.5000000000000107</v>
      </c>
      <c r="K62" s="4">
        <v>100</v>
      </c>
    </row>
    <row r="63" spans="10:11" x14ac:dyDescent="0.25">
      <c r="J63" s="1">
        <v>9.6</v>
      </c>
      <c r="K63" s="4">
        <v>100</v>
      </c>
    </row>
    <row r="64" spans="10:11" x14ac:dyDescent="0.25">
      <c r="J64" s="1">
        <v>9.7000000000000099</v>
      </c>
      <c r="K64" s="4">
        <v>100</v>
      </c>
    </row>
    <row r="65" spans="10:11" x14ac:dyDescent="0.25">
      <c r="J65" s="1">
        <v>9.8000000000000096</v>
      </c>
      <c r="K65" s="4">
        <v>100</v>
      </c>
    </row>
    <row r="66" spans="10:11" x14ac:dyDescent="0.25">
      <c r="J66" s="1">
        <v>9.9000000000000092</v>
      </c>
      <c r="K66" s="4">
        <v>100</v>
      </c>
    </row>
    <row r="67" spans="10:11" x14ac:dyDescent="0.25">
      <c r="J67" s="1">
        <v>10</v>
      </c>
      <c r="K67" s="4">
        <v>100</v>
      </c>
    </row>
    <row r="68" spans="10:11" x14ac:dyDescent="0.25">
      <c r="J68" s="1">
        <v>10.1</v>
      </c>
      <c r="K68" s="4">
        <v>100</v>
      </c>
    </row>
    <row r="69" spans="10:11" x14ac:dyDescent="0.25">
      <c r="J69" s="1">
        <v>10.199999999999999</v>
      </c>
      <c r="K69" s="4">
        <v>100</v>
      </c>
    </row>
    <row r="70" spans="10:11" x14ac:dyDescent="0.25">
      <c r="J70" s="1">
        <v>10.3</v>
      </c>
      <c r="K70" s="4">
        <v>100</v>
      </c>
    </row>
    <row r="71" spans="10:11" x14ac:dyDescent="0.25">
      <c r="J71" s="1">
        <v>10.4</v>
      </c>
      <c r="K71" s="4">
        <v>100</v>
      </c>
    </row>
    <row r="72" spans="10:11" x14ac:dyDescent="0.25">
      <c r="J72" s="1">
        <v>10.5</v>
      </c>
      <c r="K72" s="4">
        <v>100</v>
      </c>
    </row>
    <row r="73" spans="10:11" x14ac:dyDescent="0.25">
      <c r="J73" s="1">
        <v>10.6</v>
      </c>
      <c r="K73" s="4">
        <v>100</v>
      </c>
    </row>
    <row r="74" spans="10:11" x14ac:dyDescent="0.25">
      <c r="J74" s="1">
        <v>10.7</v>
      </c>
      <c r="K74" s="4">
        <v>100</v>
      </c>
    </row>
    <row r="75" spans="10:11" x14ac:dyDescent="0.25">
      <c r="J75" s="1">
        <v>10.8</v>
      </c>
      <c r="K75" s="4">
        <v>100</v>
      </c>
    </row>
    <row r="76" spans="10:11" x14ac:dyDescent="0.25">
      <c r="J76" s="1">
        <v>10.9</v>
      </c>
      <c r="K76" s="4">
        <v>100</v>
      </c>
    </row>
    <row r="77" spans="10:11" x14ac:dyDescent="0.25">
      <c r="J77" s="1">
        <v>11</v>
      </c>
      <c r="K77" s="4">
        <v>100</v>
      </c>
    </row>
    <row r="78" spans="10:11" x14ac:dyDescent="0.25">
      <c r="J78" s="1">
        <v>11.1</v>
      </c>
      <c r="K78" s="4">
        <v>100</v>
      </c>
    </row>
    <row r="79" spans="10:11" x14ac:dyDescent="0.25">
      <c r="J79" s="1">
        <v>11.2</v>
      </c>
      <c r="K79" s="4">
        <v>100</v>
      </c>
    </row>
    <row r="80" spans="10:11" x14ac:dyDescent="0.25">
      <c r="J80" s="1">
        <v>11.3</v>
      </c>
      <c r="K80" s="4">
        <v>100</v>
      </c>
    </row>
    <row r="81" spans="10:11" x14ac:dyDescent="0.25">
      <c r="J81" s="1">
        <v>11.4</v>
      </c>
      <c r="K81" s="4">
        <v>100</v>
      </c>
    </row>
    <row r="82" spans="10:11" x14ac:dyDescent="0.25">
      <c r="J82" s="1">
        <v>11.5</v>
      </c>
      <c r="K82" s="4">
        <v>100</v>
      </c>
    </row>
    <row r="83" spans="10:11" x14ac:dyDescent="0.25">
      <c r="J83" s="1">
        <v>11.6</v>
      </c>
      <c r="K83" s="4">
        <v>100</v>
      </c>
    </row>
    <row r="84" spans="10:11" x14ac:dyDescent="0.25">
      <c r="J84" s="1">
        <v>11.7</v>
      </c>
      <c r="K84" s="4">
        <v>100</v>
      </c>
    </row>
    <row r="85" spans="10:11" x14ac:dyDescent="0.25">
      <c r="J85" s="1">
        <v>11.8</v>
      </c>
      <c r="K85" s="4">
        <v>100</v>
      </c>
    </row>
    <row r="86" spans="10:11" x14ac:dyDescent="0.25">
      <c r="J86" s="1">
        <v>11.9</v>
      </c>
      <c r="K86" s="4">
        <v>100</v>
      </c>
    </row>
    <row r="87" spans="10:11" x14ac:dyDescent="0.25">
      <c r="J87" s="1">
        <v>12</v>
      </c>
      <c r="K87" s="4">
        <v>100</v>
      </c>
    </row>
    <row r="88" spans="10:11" x14ac:dyDescent="0.25">
      <c r="J88" s="1">
        <v>12.1</v>
      </c>
      <c r="K88" s="4">
        <v>100</v>
      </c>
    </row>
    <row r="89" spans="10:11" x14ac:dyDescent="0.25">
      <c r="J89" s="1">
        <v>12.2</v>
      </c>
      <c r="K89" s="4">
        <v>100</v>
      </c>
    </row>
    <row r="90" spans="10:11" x14ac:dyDescent="0.25">
      <c r="J90" s="1">
        <v>12.3</v>
      </c>
      <c r="K90" s="4">
        <v>100</v>
      </c>
    </row>
    <row r="91" spans="10:11" x14ac:dyDescent="0.25">
      <c r="J91" s="1">
        <v>12.4</v>
      </c>
      <c r="K91" s="4">
        <v>100</v>
      </c>
    </row>
    <row r="92" spans="10:11" x14ac:dyDescent="0.25">
      <c r="J92" s="1">
        <v>12.5</v>
      </c>
      <c r="K92" s="4">
        <v>100</v>
      </c>
    </row>
    <row r="93" spans="10:11" x14ac:dyDescent="0.25">
      <c r="J93" s="1">
        <v>12.6</v>
      </c>
      <c r="K93" s="4">
        <v>100</v>
      </c>
    </row>
    <row r="94" spans="10:11" x14ac:dyDescent="0.25">
      <c r="J94" s="1">
        <v>12.7</v>
      </c>
      <c r="K94" s="4">
        <v>100</v>
      </c>
    </row>
    <row r="95" spans="10:11" x14ac:dyDescent="0.25">
      <c r="J95" s="1">
        <v>12.8</v>
      </c>
      <c r="K95" s="4">
        <v>100</v>
      </c>
    </row>
    <row r="96" spans="10:11" x14ac:dyDescent="0.25">
      <c r="J96" s="1">
        <v>12.9</v>
      </c>
      <c r="K96" s="4">
        <v>100</v>
      </c>
    </row>
    <row r="97" spans="10:11" x14ac:dyDescent="0.25">
      <c r="J97" s="1">
        <v>13</v>
      </c>
      <c r="K97" s="4">
        <v>100</v>
      </c>
    </row>
    <row r="98" spans="10:11" x14ac:dyDescent="0.25">
      <c r="J98" s="1">
        <v>13.1</v>
      </c>
      <c r="K98" s="4">
        <v>100</v>
      </c>
    </row>
    <row r="99" spans="10:11" x14ac:dyDescent="0.25">
      <c r="J99" s="1">
        <v>13.2</v>
      </c>
      <c r="K99" s="4">
        <v>100</v>
      </c>
    </row>
    <row r="100" spans="10:11" x14ac:dyDescent="0.25">
      <c r="J100" s="1">
        <v>13.3</v>
      </c>
      <c r="K100" s="4">
        <v>100</v>
      </c>
    </row>
    <row r="101" spans="10:11" x14ac:dyDescent="0.25">
      <c r="J101" s="1">
        <v>13.4</v>
      </c>
      <c r="K101" s="4">
        <v>100</v>
      </c>
    </row>
    <row r="102" spans="10:11" x14ac:dyDescent="0.25">
      <c r="J102" s="1">
        <v>13.5</v>
      </c>
      <c r="K102" s="4">
        <v>100</v>
      </c>
    </row>
    <row r="103" spans="10:11" x14ac:dyDescent="0.25">
      <c r="J103" s="1">
        <v>13.6</v>
      </c>
      <c r="K103" s="4">
        <v>100</v>
      </c>
    </row>
    <row r="104" spans="10:11" x14ac:dyDescent="0.25">
      <c r="J104" s="1">
        <v>13.7</v>
      </c>
      <c r="K104" s="4">
        <v>100</v>
      </c>
    </row>
    <row r="105" spans="10:11" x14ac:dyDescent="0.25">
      <c r="J105" s="1">
        <v>13.8</v>
      </c>
      <c r="K105" s="4">
        <v>100</v>
      </c>
    </row>
    <row r="106" spans="10:11" x14ac:dyDescent="0.25">
      <c r="J106" s="1">
        <v>13.9</v>
      </c>
      <c r="K106" s="4">
        <v>100</v>
      </c>
    </row>
    <row r="107" spans="10:11" x14ac:dyDescent="0.25">
      <c r="J107" s="1">
        <v>14</v>
      </c>
      <c r="K107" s="4">
        <v>100</v>
      </c>
    </row>
    <row r="108" spans="10:11" x14ac:dyDescent="0.25">
      <c r="J108" s="1">
        <v>14.1</v>
      </c>
      <c r="K108" s="4">
        <v>100</v>
      </c>
    </row>
    <row r="109" spans="10:11" x14ac:dyDescent="0.25">
      <c r="J109" s="1">
        <v>14.2</v>
      </c>
      <c r="K109" s="4">
        <v>100</v>
      </c>
    </row>
    <row r="110" spans="10:11" x14ac:dyDescent="0.25">
      <c r="J110" s="1">
        <v>14.3</v>
      </c>
      <c r="K110" s="4">
        <v>100</v>
      </c>
    </row>
    <row r="111" spans="10:11" x14ac:dyDescent="0.25">
      <c r="J111" s="1">
        <v>14.4</v>
      </c>
      <c r="K111" s="4">
        <v>100</v>
      </c>
    </row>
    <row r="112" spans="10:11" x14ac:dyDescent="0.25">
      <c r="J112" s="1">
        <v>14.5</v>
      </c>
      <c r="K112" s="4">
        <v>100</v>
      </c>
    </row>
    <row r="113" spans="10:11" x14ac:dyDescent="0.25">
      <c r="J113" s="1">
        <v>14.6</v>
      </c>
      <c r="K113" s="4">
        <v>100</v>
      </c>
    </row>
    <row r="114" spans="10:11" x14ac:dyDescent="0.25">
      <c r="J114" s="1">
        <v>14.7</v>
      </c>
      <c r="K114" s="4">
        <v>100</v>
      </c>
    </row>
    <row r="115" spans="10:11" x14ac:dyDescent="0.25">
      <c r="J115" s="1">
        <v>14.8</v>
      </c>
      <c r="K115" s="4">
        <v>100</v>
      </c>
    </row>
    <row r="116" spans="10:11" x14ac:dyDescent="0.25">
      <c r="J116" s="1">
        <v>14.9</v>
      </c>
      <c r="K116" s="4">
        <v>100</v>
      </c>
    </row>
    <row r="117" spans="10:11" x14ac:dyDescent="0.25">
      <c r="J117" s="1">
        <v>15</v>
      </c>
      <c r="K117" s="4">
        <v>100</v>
      </c>
    </row>
    <row r="118" spans="10:11" x14ac:dyDescent="0.25">
      <c r="J118" s="1">
        <v>15.1</v>
      </c>
      <c r="K118" s="4">
        <v>100</v>
      </c>
    </row>
    <row r="119" spans="10:11" x14ac:dyDescent="0.25">
      <c r="J119" s="1">
        <v>15.2</v>
      </c>
      <c r="K119" s="4">
        <v>100</v>
      </c>
    </row>
    <row r="120" spans="10:11" x14ac:dyDescent="0.25">
      <c r="J120" s="1">
        <v>15.3</v>
      </c>
      <c r="K120" s="4">
        <v>100</v>
      </c>
    </row>
    <row r="121" spans="10:11" x14ac:dyDescent="0.25">
      <c r="J121" s="1">
        <v>15.4</v>
      </c>
      <c r="K121" s="4">
        <v>100</v>
      </c>
    </row>
    <row r="122" spans="10:11" x14ac:dyDescent="0.25">
      <c r="J122" s="1">
        <v>15.5</v>
      </c>
      <c r="K122" s="4">
        <v>100</v>
      </c>
    </row>
    <row r="123" spans="10:11" x14ac:dyDescent="0.25">
      <c r="J123" s="1">
        <v>15.6</v>
      </c>
      <c r="K123" s="4">
        <v>100</v>
      </c>
    </row>
    <row r="124" spans="10:11" x14ac:dyDescent="0.25">
      <c r="J124" s="1">
        <v>15.7</v>
      </c>
      <c r="K124" s="4">
        <v>100</v>
      </c>
    </row>
    <row r="125" spans="10:11" x14ac:dyDescent="0.25">
      <c r="J125" s="1">
        <v>15.8</v>
      </c>
      <c r="K125" s="4">
        <v>100</v>
      </c>
    </row>
    <row r="126" spans="10:11" x14ac:dyDescent="0.25">
      <c r="J126" s="1">
        <v>15.9</v>
      </c>
      <c r="K126" s="4">
        <v>100</v>
      </c>
    </row>
    <row r="127" spans="10:11" x14ac:dyDescent="0.25">
      <c r="J127" s="1">
        <v>16</v>
      </c>
      <c r="K127" s="4">
        <v>100</v>
      </c>
    </row>
    <row r="128" spans="10:11" x14ac:dyDescent="0.25">
      <c r="J128" s="1">
        <v>16.100000000000001</v>
      </c>
      <c r="K128" s="4">
        <v>100</v>
      </c>
    </row>
    <row r="129" spans="10:11" x14ac:dyDescent="0.25">
      <c r="J129" s="1">
        <v>16.2</v>
      </c>
      <c r="K129" s="4">
        <v>100</v>
      </c>
    </row>
    <row r="130" spans="10:11" x14ac:dyDescent="0.25">
      <c r="J130" s="1">
        <v>16.3</v>
      </c>
      <c r="K130" s="4">
        <v>100</v>
      </c>
    </row>
    <row r="131" spans="10:11" x14ac:dyDescent="0.25">
      <c r="J131" s="1">
        <v>16.399999999999999</v>
      </c>
      <c r="K131" s="4">
        <v>100</v>
      </c>
    </row>
    <row r="132" spans="10:11" x14ac:dyDescent="0.25">
      <c r="J132" s="1">
        <v>16.5</v>
      </c>
      <c r="K132" s="4">
        <v>100</v>
      </c>
    </row>
    <row r="133" spans="10:11" x14ac:dyDescent="0.25">
      <c r="J133" s="1">
        <v>16.600000000000001</v>
      </c>
      <c r="K133" s="4">
        <v>100</v>
      </c>
    </row>
    <row r="134" spans="10:11" x14ac:dyDescent="0.25">
      <c r="J134" s="1">
        <v>16.7</v>
      </c>
      <c r="K134" s="4">
        <v>100</v>
      </c>
    </row>
    <row r="135" spans="10:11" x14ac:dyDescent="0.25">
      <c r="J135" s="1">
        <v>16.8</v>
      </c>
      <c r="K135" s="4">
        <v>100</v>
      </c>
    </row>
    <row r="136" spans="10:11" x14ac:dyDescent="0.25">
      <c r="J136" s="1">
        <v>16.899999999999999</v>
      </c>
      <c r="K136" s="4">
        <v>100</v>
      </c>
    </row>
    <row r="137" spans="10:11" x14ac:dyDescent="0.25">
      <c r="J137" s="1">
        <v>17</v>
      </c>
      <c r="K137" s="4">
        <v>100</v>
      </c>
    </row>
    <row r="138" spans="10:11" x14ac:dyDescent="0.25">
      <c r="J138" s="1">
        <v>17.100000000000001</v>
      </c>
      <c r="K138" s="4">
        <v>100</v>
      </c>
    </row>
    <row r="139" spans="10:11" x14ac:dyDescent="0.25">
      <c r="J139" s="1">
        <v>17.2</v>
      </c>
      <c r="K139" s="4">
        <v>100</v>
      </c>
    </row>
    <row r="140" spans="10:11" x14ac:dyDescent="0.25">
      <c r="J140" s="1">
        <v>17.3</v>
      </c>
      <c r="K140" s="4">
        <v>100</v>
      </c>
    </row>
    <row r="141" spans="10:11" x14ac:dyDescent="0.25">
      <c r="J141" s="1">
        <v>17.399999999999999</v>
      </c>
      <c r="K141" s="4">
        <v>100</v>
      </c>
    </row>
    <row r="142" spans="10:11" x14ac:dyDescent="0.25">
      <c r="J142" s="1">
        <v>17.5</v>
      </c>
      <c r="K142" s="4">
        <v>100</v>
      </c>
    </row>
    <row r="143" spans="10:11" x14ac:dyDescent="0.25">
      <c r="J143" s="1">
        <v>17.600000000000001</v>
      </c>
      <c r="K143" s="4">
        <v>100</v>
      </c>
    </row>
    <row r="144" spans="10:11" x14ac:dyDescent="0.25">
      <c r="J144" s="1">
        <v>17.7</v>
      </c>
      <c r="K144" s="4">
        <v>100</v>
      </c>
    </row>
    <row r="145" spans="10:11" x14ac:dyDescent="0.25">
      <c r="J145" s="1">
        <v>17.8</v>
      </c>
      <c r="K145" s="4">
        <v>100</v>
      </c>
    </row>
    <row r="146" spans="10:11" x14ac:dyDescent="0.25">
      <c r="J146" s="1">
        <v>17.899999999999999</v>
      </c>
      <c r="K146" s="4">
        <v>100</v>
      </c>
    </row>
    <row r="147" spans="10:11" x14ac:dyDescent="0.25">
      <c r="J147" s="1">
        <v>18</v>
      </c>
      <c r="K147" s="4">
        <v>100</v>
      </c>
    </row>
    <row r="148" spans="10:11" x14ac:dyDescent="0.25">
      <c r="J148" s="1">
        <v>18.100000000000001</v>
      </c>
      <c r="K148" s="4">
        <v>100</v>
      </c>
    </row>
    <row r="149" spans="10:11" x14ac:dyDescent="0.25">
      <c r="J149" s="1">
        <v>18.2</v>
      </c>
      <c r="K149" s="4">
        <v>100</v>
      </c>
    </row>
    <row r="150" spans="10:11" x14ac:dyDescent="0.25">
      <c r="J150" s="1">
        <v>18.3</v>
      </c>
      <c r="K150" s="4">
        <v>100</v>
      </c>
    </row>
    <row r="151" spans="10:11" x14ac:dyDescent="0.25">
      <c r="J151" s="1">
        <v>18.399999999999999</v>
      </c>
      <c r="K151" s="4">
        <v>100</v>
      </c>
    </row>
    <row r="152" spans="10:11" x14ac:dyDescent="0.25">
      <c r="J152" s="1">
        <v>18.5</v>
      </c>
      <c r="K152" s="4">
        <v>100</v>
      </c>
    </row>
    <row r="153" spans="10:11" x14ac:dyDescent="0.25">
      <c r="J153" s="1">
        <v>18.600000000000001</v>
      </c>
      <c r="K153" s="4">
        <v>100</v>
      </c>
    </row>
    <row r="154" spans="10:11" x14ac:dyDescent="0.25">
      <c r="J154" s="1">
        <v>18.7</v>
      </c>
      <c r="K154" s="4">
        <v>100</v>
      </c>
    </row>
    <row r="155" spans="10:11" x14ac:dyDescent="0.25">
      <c r="J155" s="1">
        <v>18.8</v>
      </c>
      <c r="K155" s="4">
        <v>100</v>
      </c>
    </row>
    <row r="156" spans="10:11" x14ac:dyDescent="0.25">
      <c r="J156" s="1">
        <v>18.899999999999999</v>
      </c>
      <c r="K156" s="4">
        <v>100</v>
      </c>
    </row>
    <row r="157" spans="10:11" x14ac:dyDescent="0.25">
      <c r="J157" s="1">
        <v>19</v>
      </c>
      <c r="K157" s="4">
        <v>100</v>
      </c>
    </row>
    <row r="158" spans="10:11" x14ac:dyDescent="0.25">
      <c r="J158" s="1">
        <v>19.100000000000001</v>
      </c>
      <c r="K158" s="4">
        <v>100</v>
      </c>
    </row>
    <row r="159" spans="10:11" x14ac:dyDescent="0.25">
      <c r="J159" s="1">
        <v>19.2</v>
      </c>
      <c r="K159" s="4">
        <v>100</v>
      </c>
    </row>
    <row r="160" spans="10:11" x14ac:dyDescent="0.25">
      <c r="J160" s="1">
        <v>19.3</v>
      </c>
      <c r="K160" s="4">
        <v>100</v>
      </c>
    </row>
    <row r="161" spans="10:11" x14ac:dyDescent="0.25">
      <c r="J161" s="1">
        <v>19.399999999999999</v>
      </c>
      <c r="K161" s="4">
        <v>100</v>
      </c>
    </row>
    <row r="162" spans="10:11" x14ac:dyDescent="0.25">
      <c r="J162" s="1">
        <v>19.5</v>
      </c>
      <c r="K162" s="4">
        <v>100</v>
      </c>
    </row>
    <row r="163" spans="10:11" x14ac:dyDescent="0.25">
      <c r="J163" s="1">
        <v>19.600000000000001</v>
      </c>
      <c r="K163" s="4">
        <v>100</v>
      </c>
    </row>
    <row r="164" spans="10:11" x14ac:dyDescent="0.25">
      <c r="J164" s="1">
        <v>19.7</v>
      </c>
      <c r="K164" s="4">
        <v>100</v>
      </c>
    </row>
    <row r="165" spans="10:11" x14ac:dyDescent="0.25">
      <c r="J165" s="1">
        <v>19.8</v>
      </c>
      <c r="K165" s="4">
        <v>100</v>
      </c>
    </row>
    <row r="166" spans="10:11" x14ac:dyDescent="0.25">
      <c r="J166" s="1">
        <v>19.899999999999999</v>
      </c>
      <c r="K166" s="4">
        <v>100</v>
      </c>
    </row>
    <row r="167" spans="10:11" x14ac:dyDescent="0.25">
      <c r="J167" s="1">
        <v>20</v>
      </c>
      <c r="K167" s="4">
        <v>100</v>
      </c>
    </row>
    <row r="168" spans="10:11" x14ac:dyDescent="0.25">
      <c r="J168" s="1">
        <v>20.100000000000001</v>
      </c>
      <c r="K168" s="4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Rankings</vt:lpstr>
      <vt:lpstr>Formula 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Summers</dc:creator>
  <cp:lastModifiedBy>Elizabeth C. Tuttle</cp:lastModifiedBy>
  <cp:revision/>
  <cp:lastPrinted>2024-07-02T01:47:58Z</cp:lastPrinted>
  <dcterms:created xsi:type="dcterms:W3CDTF">2022-03-15T00:44:28Z</dcterms:created>
  <dcterms:modified xsi:type="dcterms:W3CDTF">2024-07-02T01:48:24Z</dcterms:modified>
</cp:coreProperties>
</file>